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aa21a359e6387fe/Documents/1ท่าผา/ita/2569/"/>
    </mc:Choice>
  </mc:AlternateContent>
  <xr:revisionPtr revIDLastSave="861" documentId="8_{75F69C0E-C2C4-4109-BD63-B601BC7A760C}" xr6:coauthVersionLast="47" xr6:coauthVersionMax="47" xr10:uidLastSave="{F6378248-0489-4C81-A2C3-BBFAF147898D}"/>
  <bookViews>
    <workbookView xWindow="-120" yWindow="-120" windowWidth="24240" windowHeight="13020" firstSheet="1" activeTab="1" xr2:uid="{BADE0A8F-A956-4A77-B0F2-66636DE5FA93}"/>
  </bookViews>
  <sheets>
    <sheet name="กย.68" sheetId="4" state="hidden" r:id="rId1"/>
    <sheet name="o12" sheetId="26" r:id="rId2"/>
  </sheets>
  <definedNames>
    <definedName name="_xlnm.Print_Area" localSheetId="1">'o12'!$A$1:$I$509</definedName>
    <definedName name="_xlnm.Print_Titles" localSheetId="0">กย.68!$1:$5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1" i="26" l="1"/>
  <c r="D470" i="26"/>
  <c r="C470" i="26"/>
  <c r="C469" i="26"/>
  <c r="C468" i="26"/>
  <c r="D428" i="26"/>
  <c r="C428" i="26"/>
  <c r="C427" i="26"/>
  <c r="C426" i="26"/>
  <c r="D368" i="26"/>
  <c r="C368" i="26"/>
  <c r="C367" i="26"/>
  <c r="C366" i="26"/>
  <c r="D321" i="26"/>
  <c r="C321" i="26"/>
  <c r="C320" i="26"/>
  <c r="C319" i="26"/>
  <c r="D281" i="26"/>
  <c r="C281" i="26"/>
  <c r="C280" i="26"/>
  <c r="C279" i="26"/>
  <c r="D245" i="26"/>
  <c r="C245" i="26"/>
  <c r="C244" i="26"/>
  <c r="C243" i="26"/>
  <c r="D208" i="26"/>
  <c r="C208" i="26"/>
  <c r="C207" i="26"/>
  <c r="C206" i="26"/>
  <c r="D51" i="26"/>
  <c r="D92" i="26"/>
  <c r="D138" i="26"/>
  <c r="D172" i="26"/>
  <c r="C172" i="26"/>
  <c r="C170" i="26"/>
  <c r="D136" i="26"/>
  <c r="C138" i="26"/>
  <c r="C136" i="26"/>
  <c r="D90" i="26"/>
  <c r="C90" i="26"/>
  <c r="C92" i="26"/>
  <c r="D7" i="26"/>
  <c r="C7" i="26"/>
</calcChain>
</file>

<file path=xl/sharedStrings.xml><?xml version="1.0" encoding="utf-8"?>
<sst xmlns="http://schemas.openxmlformats.org/spreadsheetml/2006/main" count="1714" uniqueCount="945">
  <si>
    <t>สำนักงานเทศบาลนครเชียงใหม่</t>
  </si>
  <si>
    <t>ที่</t>
  </si>
  <si>
    <t>งานจัดซื้อจัดจ้าง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</si>
  <si>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</si>
  <si>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</si>
  <si>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</si>
  <si>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เหตุผลที่คัดเลือกโดยสังเขป</t>
  </si>
  <si>
    <t>เลขที่และวันที่ของสัญญา</t>
  </si>
  <si>
    <t xml:space="preserve">           แบบ สขร. 1</t>
  </si>
  <si>
    <t>ที่ตกลงซื้อหรือจ้าง</t>
  </si>
  <si>
    <t>ราคากลาง</t>
  </si>
  <si>
    <t>หรือข้อตกลงในการซื้อ/จ้าง</t>
  </si>
  <si>
    <t>สนามกีฬาเทศบาลนครเชียงใหม่</t>
  </si>
  <si>
    <t>เฉพาะเจาะจง</t>
  </si>
  <si>
    <t>เป็นผู้มีคุณสมบัติตรงตาม</t>
  </si>
  <si>
    <t>เงื่อนไขที่กำหนด</t>
  </si>
  <si>
    <t>มหาวิทยาลัยเชียงใหม่</t>
  </si>
  <si>
    <t>เป็นผู้มีคุณสมบัติและข้อ</t>
  </si>
  <si>
    <t>เสนอทางเทคนิคถูกต้อง</t>
  </si>
  <si>
    <t>ครบถ้วนและเป็นผู้เสนอ</t>
  </si>
  <si>
    <t>ราคาต่ำสุด</t>
  </si>
  <si>
    <t>e-bidding</t>
  </si>
  <si>
    <t>วงเงิน</t>
  </si>
  <si>
    <t>ที่จะซื้อหรือจ้าง</t>
  </si>
  <si>
    <t>ลว. 30 กันยายน 2568</t>
  </si>
  <si>
    <t>คัดเลือก</t>
  </si>
  <si>
    <t>(ประเทศไทย) จำกัด</t>
  </si>
  <si>
    <t>1.หจก.สารคามการไฟฟ้า</t>
  </si>
  <si>
    <t>จำนวน 1 งาน</t>
  </si>
  <si>
    <t>หจก.เชียงใหม่กลการ</t>
  </si>
  <si>
    <t>ราคาที่เสนอ 2,995,000</t>
  </si>
  <si>
    <t>ซื้อผนังป้องกันน้ำท่วมพร้อมติดตั้ง</t>
  </si>
  <si>
    <r>
      <t>บริเวณริมฝั่งแม่น้ำปิง</t>
    </r>
    <r>
      <rPr>
        <sz val="12"/>
        <color theme="1"/>
        <rFont val="TH SarabunIT๙"/>
        <family val="2"/>
      </rPr>
      <t>จำนวน 6 รายการ</t>
    </r>
  </si>
  <si>
    <t>บริษัท รูท88 จำกัด</t>
  </si>
  <si>
    <t>ราคาที่เสนอ 2,760,000</t>
  </si>
  <si>
    <t>จำนวนเงิน 2,760,000</t>
  </si>
  <si>
    <t>ซ.113/2568</t>
  </si>
  <si>
    <t>บริษัท บีแอลที อินโนเทค จำกัด</t>
  </si>
  <si>
    <t>ซื้อโคมไฟถนน แอลอีดี พร้อมเลนส์</t>
  </si>
  <si>
    <t>ซื้อครุภัณฑ์การศึกษา พื้นสนาม</t>
  </si>
  <si>
    <t>แบดมินตัน จำนวน 2 ชุด</t>
  </si>
  <si>
    <t>เชียงใหม่ จำกัด</t>
  </si>
  <si>
    <t>ราคาที่เสนอ 477,400</t>
  </si>
  <si>
    <t>จำนวนเงิน 477,400</t>
  </si>
  <si>
    <t>ซ.105/2568</t>
  </si>
  <si>
    <t>ลว 3 กันยายน 2568</t>
  </si>
  <si>
    <t xml:space="preserve">ซื้อรถบรรทุก(ดีเซล) ขนาด 1 ตัน </t>
  </si>
  <si>
    <t>แบบดับเบิ้ลแค็บ จำนวน 1 คัน</t>
  </si>
  <si>
    <t>บริษัท โตโยต้า เชียงใหม่ จำกัด</t>
  </si>
  <si>
    <t>ราคาที่เสนอ 906,000</t>
  </si>
  <si>
    <t>จำนวนเงิน 906,000</t>
  </si>
  <si>
    <t>ซ.107/2568</t>
  </si>
  <si>
    <t>ลว. 9 กันยายน 2568</t>
  </si>
  <si>
    <t>ซื้อครุภัณฑ์คอมพิวเตอร์หรือ</t>
  </si>
  <si>
    <t>อิเล็กทรอนิกส์ จำนวน 4 รายการ</t>
  </si>
  <si>
    <t>1.หจก.สมาร์ท มาร์ท</t>
  </si>
  <si>
    <t>ราคาที่เสนอ 647,000</t>
  </si>
  <si>
    <t>2.บริษัท ชิชาง คอมพิวเตอร์</t>
  </si>
  <si>
    <t>ราคาที่เสนอ 642,900</t>
  </si>
  <si>
    <t>หจก.สมาร์ท มาร์ท</t>
  </si>
  <si>
    <t>จำนวนเงิน 647,000</t>
  </si>
  <si>
    <t>เป็นผู้มีคุณสมบัติและข้อเสนอ</t>
  </si>
  <si>
    <t>ทางด้านเทคนิคถูกต้องครบ</t>
  </si>
  <si>
    <t>ถ้วนและเป็นผู้ชนะการเสนอ</t>
  </si>
  <si>
    <t>ราคาตามกฎกระทรวงกำหนด</t>
  </si>
  <si>
    <t>พัสดุและวิธีการจัดซื้อจัดจ้าง</t>
  </si>
  <si>
    <t>พัสดุที่รัฐต้องการส่งเสริมหรือ</t>
  </si>
  <si>
    <r>
      <t>สนับสนุน(ฉบับที่ 2)</t>
    </r>
    <r>
      <rPr>
        <sz val="12"/>
        <color theme="1"/>
        <rFont val="TH SarabunIT๙"/>
        <family val="2"/>
      </rPr>
      <t>พ.ศ.2563</t>
    </r>
  </si>
  <si>
    <t>ซ.109/2568</t>
  </si>
  <si>
    <t>ลว. 16 กันยายน 2568</t>
  </si>
  <si>
    <t>ซื้อรถตู้ ขนาด 11 ที่นั่ง จำนวน 1 คัน</t>
  </si>
  <si>
    <t>ราคาที่เสนอ 1,715,000</t>
  </si>
  <si>
    <t>2.บริษัท โตโยต้าลำปาง จำกัด</t>
  </si>
  <si>
    <t>ราคาที่เสนอ 1,717,000</t>
  </si>
  <si>
    <t>1.บริษัท โตโยต้าริช จำกัด</t>
  </si>
  <si>
    <t>บริษัท โตโยต้าริช จำกัด</t>
  </si>
  <si>
    <t>จำนวนเงิน 1,715,000</t>
  </si>
  <si>
    <t>ทางเทคนิคถูกต้องครบถ้วน</t>
  </si>
  <si>
    <t>และเป็นผู้เสนอราคาต่ำสุด</t>
  </si>
  <si>
    <t>ซ.111/2568</t>
  </si>
  <si>
    <t>ลว. 29 กันยายน 2568</t>
  </si>
  <si>
    <t>แบบควบคุมทิศทางและแสงสว่าง</t>
  </si>
  <si>
    <t>ขนาดกำลังไฟ 90 วัตต์ พร้อมติดตั้ง</t>
  </si>
  <si>
    <t>จำนวน 423 โคม</t>
  </si>
  <si>
    <t>ราคาที่เสนอ 4,462,650</t>
  </si>
  <si>
    <t>ซ.112/2568</t>
  </si>
  <si>
    <t>จ้างปรับปรุงระบบรางผันน้ำ บริเวณ</t>
  </si>
  <si>
    <t>สะพานข้ามคลองชลประทานด้านทิศ</t>
  </si>
  <si>
    <t>ตะวันตก</t>
  </si>
  <si>
    <t>ราคาที่เสนอ 985,470</t>
  </si>
  <si>
    <t>บริษัท เชียงใหม่ทุบตึก จำกัด</t>
  </si>
  <si>
    <t>จำนวนเงิน 985,470</t>
  </si>
  <si>
    <t>จ.223/2568</t>
  </si>
  <si>
    <t>ลว. 26 กันยายน 2568</t>
  </si>
  <si>
    <t>จ้างเหมาบริการสำรวจตรวจสอบ</t>
  </si>
  <si>
    <t>โครงสร้างอัฒจันทร์สนามฟุตบอล 1</t>
  </si>
  <si>
    <t>ราคาที่เสนอ 465,000</t>
  </si>
  <si>
    <t>จ.222/2568</t>
  </si>
  <si>
    <t>ลว. 25 กันยายน 2568</t>
  </si>
  <si>
    <t>จ้างก่อสร้างปรับปรุงลู่วิ่งพื้นยาง</t>
  </si>
  <si>
    <t>สังเคราะห์ภายในสวนสาธารณะ</t>
  </si>
  <si>
    <t>หนองบวกหาด</t>
  </si>
  <si>
    <t>1.บริษัท นำไกรยูนิเวอร์แชล กรุ๊ป</t>
  </si>
  <si>
    <t>จำกัด ราคาที่เสนอ 11,165,000</t>
  </si>
  <si>
    <t>2.บริษัท ทาโคเทค จำกัด</t>
  </si>
  <si>
    <t>ราคาที่เสนอ 11,150,000</t>
  </si>
  <si>
    <t>จำนวนเงิน 11,150,000</t>
  </si>
  <si>
    <t>จ.212/2568</t>
  </si>
  <si>
    <t>กำจัดขยะอันตราย</t>
  </si>
  <si>
    <t>จำกัด ราคาที่เสนอ 384,100</t>
  </si>
  <si>
    <t>จำกัด จำนวนเงิน 384,100</t>
  </si>
  <si>
    <t>บริษัท วงษ์พาณิชย์ อินเตอร์เนชั่นแนล</t>
  </si>
  <si>
    <t>จ.213/2568</t>
  </si>
  <si>
    <t>จ้างเหมาบริการเอกชนดำเนินการ</t>
  </si>
  <si>
    <t>จ้างก่อสร้างโครงการติดตั้งเสาดวงโคม</t>
  </si>
  <si>
    <t>ไฟฟ้าถนนรอบคูเมือง ช่วงที่ 1</t>
  </si>
  <si>
    <t>(แจ่งศรีภูมิ-แจ่งขะต๊ำ)</t>
  </si>
  <si>
    <t>ราคาที่เสนอ 11,800,000</t>
  </si>
  <si>
    <t>2.บริษัท วี เอ อาร์ เอส จำกัด</t>
  </si>
  <si>
    <t>ราคาที่เสนอ 12,500,000</t>
  </si>
  <si>
    <t>หจก.สารคามการไฟฟ้า</t>
  </si>
  <si>
    <t>จำนวนเงิน 11,800,000</t>
  </si>
  <si>
    <t>จ.214/2568</t>
  </si>
  <si>
    <t>ลว. 5 กันยายน 2568</t>
  </si>
  <si>
    <t>ลว. 4 กันยายน 2568</t>
  </si>
  <si>
    <t>ลว. 3 กันยายน 2568</t>
  </si>
  <si>
    <t>จ้างก่อสร้างปรับปรุงพื้นถนนทางเดิน</t>
  </si>
  <si>
    <t>รอบสนามกีฬากลางเทศบาลฯ</t>
  </si>
  <si>
    <t>1.บริษัท เอส.เค.โปรเฟสชั่นแนล จก.</t>
  </si>
  <si>
    <t>ราคาที่เสนอ 2,800,000</t>
  </si>
  <si>
    <t>2.บริษัท สคาร์บิไรซ์เซอร์ โซลูชั่น</t>
  </si>
  <si>
    <t>3.บริษัท ประภาส อินเตอร์เนชั่นแนล</t>
  </si>
  <si>
    <t>จำกัด ราคาที่เสนอ 2,874,009</t>
  </si>
  <si>
    <t>4.บริษัท ทาโคเทค จำกัด</t>
  </si>
  <si>
    <t>ราคาที่เสนอ 2,985,000</t>
  </si>
  <si>
    <t>บริษัท ทาโคเทค จำกัด</t>
  </si>
  <si>
    <t>จำนวนเงิน 2,985,000</t>
  </si>
  <si>
    <t>จ.216/2568</t>
  </si>
  <si>
    <t>ลว. 10 กันยายน 2568</t>
  </si>
  <si>
    <t>ขับเคลื่อน 4 ล้อ ยี่ห้อ New Holland</t>
  </si>
  <si>
    <t>จำนวน 24 รายการ</t>
  </si>
  <si>
    <t>จ้างซ่อมแซมรถตักหน้า-ขุดหลัง</t>
  </si>
  <si>
    <t>หจก.เทคนิค กลการ เชียงใหม่</t>
  </si>
  <si>
    <t>ราคาที่เสนอ 277,547.30</t>
  </si>
  <si>
    <t>จ.215/2568</t>
  </si>
  <si>
    <t>จำนวนเงิน 277,547.30</t>
  </si>
  <si>
    <t xml:space="preserve">จ้างติดตั้งประตูเลื่อนอัตโนมัติ </t>
  </si>
  <si>
    <t>หจก.ซีเอ็มวอเตอร์ จำกัด</t>
  </si>
  <si>
    <t>ราคาที่เสนอ 177,020.80</t>
  </si>
  <si>
    <t>จำนวนเงิน 177,020.80</t>
  </si>
  <si>
    <t>จ.217/2568</t>
  </si>
  <si>
    <t>จ้างซ่อมรถบรรทุกขยะมูลฝอยติดเชื้อ</t>
  </si>
  <si>
    <t>6 ล้อ</t>
  </si>
  <si>
    <t>ราคาที่เสนอ 324,686.15</t>
  </si>
  <si>
    <t>จำนวนเงิน 324,686.15</t>
  </si>
  <si>
    <t>จ.216/2568 (ซ้ำ)</t>
  </si>
  <si>
    <t>จ้างเหมาซ่อมแซมทาสีสะพานหน้า</t>
  </si>
  <si>
    <t>มหาวิทยาลัยราชภัฏเชียงใหม่และ</t>
  </si>
  <si>
    <t>ซ่อมแซมซุ้มจีนตลาดต้นลำไย</t>
  </si>
  <si>
    <t>บริษัท พีดีที เทค คอนส์ จำกัด</t>
  </si>
  <si>
    <t>ราคาที่เสนอ 209,800</t>
  </si>
  <si>
    <t>จำนวนเงิน 209,800</t>
  </si>
  <si>
    <t>จ.217/2568 (ซ้ำ)</t>
  </si>
  <si>
    <t>ลว. 17 กันยายน 2568</t>
  </si>
  <si>
    <t>จ้างซ่อมแซมฝ้าเพดานและหลังคา</t>
  </si>
  <si>
    <t>อาคารศูนย์ประสานการปฏิบัติงาน</t>
  </si>
  <si>
    <t>องค์กรชุมชนแขวงศรีวิชัย จำนวน 1 งาน</t>
  </si>
  <si>
    <t>นางสาวอาภัสรา  ลายแสงพงศ์</t>
  </si>
  <si>
    <t>ราคาที่เสนอ 51,998.79</t>
  </si>
  <si>
    <t>จำนวนเงิน 51,998.79</t>
  </si>
  <si>
    <t>ลว. 18 กันยายน 2568</t>
  </si>
  <si>
    <t>จ.218/2568</t>
  </si>
  <si>
    <t>จ้างเหมาติดตั้งสายสัญญาณระบบ</t>
  </si>
  <si>
    <t>Network</t>
  </si>
  <si>
    <t>บริษัท นอร์ธเทิร์น ซิสเต็มส์ คอร์</t>
  </si>
  <si>
    <t>ปอเรชั่น จำกัด</t>
  </si>
  <si>
    <t>ราคาที่เสนอ 371,985.50</t>
  </si>
  <si>
    <t>จำนวนเงิน 371,985.50</t>
  </si>
  <si>
    <t>จ.219/2568</t>
  </si>
  <si>
    <t>ลว. 19 กันยายน 2568</t>
  </si>
  <si>
    <t>จ้างเหมาผลิตป้ายซุ้มเฉลิมพระเกียรติ</t>
  </si>
  <si>
    <t>จำนวน 3 รายการ</t>
  </si>
  <si>
    <t>บริษัท ทีพีเอส 789 จำกัด</t>
  </si>
  <si>
    <t>ราคาที่เสนอ 375,804</t>
  </si>
  <si>
    <t>จำนวนเงิน 375,804</t>
  </si>
  <si>
    <t>จ.220/2568</t>
  </si>
  <si>
    <t>ลว. 22 กันยายน 2568</t>
  </si>
  <si>
    <t>จ้างก่อสร้างปรับปรุงอาคารเก็บอุปกรณ์</t>
  </si>
  <si>
    <t>และสำนักงานอาคารงานสถานที่และ</t>
  </si>
  <si>
    <t>งานไฟฟ้าสาธารณะ</t>
  </si>
  <si>
    <t>1.บริษัท ฟัลเจ็นท์ เทคโนโลยี จำกัด</t>
  </si>
  <si>
    <t>ราคาที่เสนอ 792,000</t>
  </si>
  <si>
    <t>บริษัท ฟัลเจ็นท์ เทคโนโลยี จำกัด</t>
  </si>
  <si>
    <t>จำนวนเงิน 792,000</t>
  </si>
  <si>
    <t>จ.221/2568</t>
  </si>
  <si>
    <t>ลว. 24 กันยายน 2568</t>
  </si>
  <si>
    <t>วันที่  30 กันยายน พ.ศ. 2568</t>
  </si>
  <si>
    <t>2.บริษัท ณรินทร์บิ้ลด์ จำกัด</t>
  </si>
  <si>
    <t>สรุปผลการดำเนินการจัดซื้อจัดจ้างในรอบเดือน กันยายน 2568</t>
  </si>
  <si>
    <t>ลว. 12 กันยายน 2568</t>
  </si>
  <si>
    <t>บริษัท เพื่อนเรียนนสเตชั่นเนอรี่</t>
  </si>
  <si>
    <t>เทศบาลตำบลท่าผา อำเภอเกาะคา จังหวัดลำปาง</t>
  </si>
  <si>
    <t>เป็นผู้มีคุณสมบัติตรงตามเงื่อนไขที่กำหนด</t>
  </si>
  <si>
    <t>หรือจ้าง (บาท)</t>
  </si>
  <si>
    <t>วงเงินที่จะซื้อ</t>
  </si>
  <si>
    <t>(บาท)</t>
  </si>
  <si>
    <t>ซื้อวัสดุคอมพิวเตอร์ (กองคลัง)</t>
  </si>
  <si>
    <t>เป็นผู้มีคุณสมบัติตรงตามเงื่อนไข</t>
  </si>
  <si>
    <t>ซื้อวัสดุงานบ้านงานครัว ศูนย์พัฒนาเด็กเล็กเทศบาลตำบลท่าผา</t>
  </si>
  <si>
    <t>จ้างทำป้ายโครงการปรับสภาพแวดล้อมผู้สูงอายุ</t>
  </si>
  <si>
    <t>นายนพดล อัยกา ราคาที่เสนอ 1,000.00 บาท</t>
  </si>
  <si>
    <t>ห้างหุ้นส่วนจำกัด กำพลโลหะและวิศวกรรม ราคาที่เสนอ 38,600.00 บาท</t>
  </si>
  <si>
    <t>ห้างหุ้นส่วนจำกัด เดอะซัน เอ็ม อาร์ เค ราคาที่เสนอ 800.00 บาท</t>
  </si>
  <si>
    <t>นายนพดล อัยกา ราคาที่ตกลง 1,000.00 บาท</t>
  </si>
  <si>
    <t>ห้างหุ้นส่วนจำกัด กำพลโลหะและวิศวกรรม ราคาที่ตกลง 38,600.00 บาท</t>
  </si>
  <si>
    <t>ห้างหุ้นส่วนจำกัด เดอะซัน เอ็ม อาร์ เค ราคาที่ตกลง 800.00 บาท</t>
  </si>
  <si>
    <t xml:space="preserve">ที่ตกลงซื้อหรือจ้าง </t>
  </si>
  <si>
    <t>ประกวดราคาอิเล็กทรอนิกส์ (e-bidding)</t>
  </si>
  <si>
    <t>วิธีการจัดซื้อจัดจ้าง</t>
  </si>
  <si>
    <t>จำนวน</t>
  </si>
  <si>
    <t>งบประมาณ</t>
  </si>
  <si>
    <t>วิธีประกาศเชิญชวนทั่วไป</t>
  </si>
  <si>
    <t>วิธีคัดเลือก</t>
  </si>
  <si>
    <t>วิธีเฉพาะเจาะจง</t>
  </si>
  <si>
    <t>ปัญหา/อุปสรรค</t>
  </si>
  <si>
    <t>ไม่มี</t>
  </si>
  <si>
    <t>ข้อเสนอะแนะ</t>
  </si>
  <si>
    <t>จำนวนโครงการและงบประมาณจำแนกตามวิธีการจัดซื้อจัดจ้าง</t>
  </si>
  <si>
    <t>วันที่  31 ตุลาคม พ.ศ. 2567</t>
  </si>
  <si>
    <t>สรุปผลการดำเนินการจัดซื้อจัดจ้างในรอบเดือน ตุลาคม 2567</t>
  </si>
  <si>
    <t>ห้างหุ้นส่วนจำกัด ลำปางทรัพย์ทวีก่อสร้าง ราคาที่เสนอ 420,000.00 บาท</t>
  </si>
  <si>
    <t>ห้างหุ้นส่วนจำกัด ลำปางทรัพย์ทวีก่อสร้าง ราคาที่ตกลง 420,000.00 บาท</t>
  </si>
  <si>
    <t>1/2568 ลงวันที่ 06/11/2567</t>
  </si>
  <si>
    <t>33/2568 ลงวันที่ 06/11/2567</t>
  </si>
  <si>
    <t>จ้างบำรุงรักษาและซ่อมแซม รถยนต์ส่วนกลาง ทะเบียน กจ 2274 ลำปาง</t>
  </si>
  <si>
    <t>อู่ยนภูมิการช่าง ราคาที่เสนอ 20,050.00 บาท</t>
  </si>
  <si>
    <t>อู่ยนภูมิการช่าง ราคาที่ตกลง 20,050.00 บาท</t>
  </si>
  <si>
    <t>34/2568 ลงวันที่ 06/11/2567</t>
  </si>
  <si>
    <t>จ้างทำตรายาง จำนวน 8 รายการ (กองคลัง)</t>
  </si>
  <si>
    <t>ห้างหุ้นส่วนจำกัด เดอะซัน เอ็ม อาร์ เค ราคาที่เสนอ 2,540.00 บาท</t>
  </si>
  <si>
    <t>ห้างหุ้นส่วนจำกัด เดอะซัน เอ็ม อาร์ เค ราคาที่ตกลง 2,540.00 บาท</t>
  </si>
  <si>
    <t>35/2568 ลงวันที่ 06/11/2567</t>
  </si>
  <si>
    <t>ซื้อวัสดุคอมพิวเตอร์ สำนักปลัด จำนวน 2 รายการ</t>
  </si>
  <si>
    <t>ห้างหุ้นส่วนจำกัด เคที กรุ๊ป ลำปาง ราคาที่เสนอ 6,100.00 บาท</t>
  </si>
  <si>
    <t>ห้างหุ้นส่วนจำกัด เคที กรุ๊ป ลำปาง ราคาที่ตกลง 6,100.00 บาท</t>
  </si>
  <si>
    <t>36/2568 ลงวันที่ 12/11/2567</t>
  </si>
  <si>
    <t>ห้างหุ้นส่วนจำกัด ลำปางทรัพย์ทวีก่อสร้าง ราคาที่เสนอ 390,000.00 บาท</t>
  </si>
  <si>
    <t>ห้างหุ้นส่วนจำกัด ลำปางทรัพย์ทวีก่อสร้าง ราคาที่ตกลง 390,000.00 บาท</t>
  </si>
  <si>
    <t>2/2568 ลงวันที่ 15/11/2567</t>
  </si>
  <si>
    <t>ห้างหุ้นส่วนจำกัด ลำปางศิริชัย ราคาที่เสนอ 10,725.55 บาท</t>
  </si>
  <si>
    <t>ห้างหุ้นส่วนจำกัด ลำปางศิริชัย ราคาที่ตกลง 10,725.55 บาท</t>
  </si>
  <si>
    <t>37/2568 ลงวันที่ 15/11/2567</t>
  </si>
  <si>
    <t>จ้างตรวจเช็คบำรุงรักษาและซ่อมแซมรถยนต์บรรทุกน้ำเอนกประสงค์ ทะเบียน 81-1371</t>
  </si>
  <si>
    <t>38/2568 ลงวันที่ 19/11/2567</t>
  </si>
  <si>
    <t>จ้างโครงการปรับปรุงผิวทางด้วยแอสฟัลท์ติกคอนกรีต ซอย 11 หมู่ 9 บ้านศาลาเม็ง</t>
  </si>
  <si>
    <t>3/2568 ลงวันที่ 20/11/2567</t>
  </si>
  <si>
    <t>ห้างหุ้นส่วนจำกัด รินพลเจริญกิจ ราคาที่เสนอ 143,500.00 บาท</t>
  </si>
  <si>
    <t>ห้างหุ้นส่วนจำกัด รินพลเจริญกิจ ราคาที่ตกลง 143,500.00 บาท</t>
  </si>
  <si>
    <t>4/2568 ลงวันที่ 22/11/2567</t>
  </si>
  <si>
    <t>ซื้อวัสดุตามโครงการออกสำรวจที่ดินและสิ่งปลูกสร้างในพื้นที่เทศบาลตำบลท่าผา ประจำปีงบประมาณ 2568</t>
  </si>
  <si>
    <t>บริษัท รักษ์ถนน จำกัด ราคาที่เสนอ 6,550.00 บาท</t>
  </si>
  <si>
    <t>บริษัท รักษ์ถนน จำกัด ราคาที่ตกลง 6,550.00 บาท</t>
  </si>
  <si>
    <t>39/2568 ลงวันที่ 26/11/2567</t>
  </si>
  <si>
    <t>ซื้อวัสดุสำนักงาน สำนักปลัด จำนวน 72 รายการ</t>
  </si>
  <si>
    <t>ห้างหุ้นส่วนจำกัด เคที กรุ๊ป ลำปาง ราคาที่เสนอ 28,074.00 บาท</t>
  </si>
  <si>
    <t>ห้างหุ้นส่วนจำกัด เคที กรุ๊ป ลำปาง ราคาที่ตกลง 28,074.00 บาท</t>
  </si>
  <si>
    <t>40/2568 ลงวันที่ 26/11/2567</t>
  </si>
  <si>
    <t>สรุปผลการดำเนินการจัดซื้อจัดจ้างในรอบเดือน พฤศจิกายน 2567</t>
  </si>
  <si>
    <t>วันที่  30 พฤศจิกายน พ.ศ. 2567</t>
  </si>
  <si>
    <t>จ้างจัดรายการวิทยุกระจายเสียง เพื่อประชาสัมพันธ์ข้อมูลข่าวสารของเทศบาลตำบลท่าผา ประจำเดือนตุลาคม ถึง เดือนธันวาคม พ.ศ. 2567</t>
  </si>
  <si>
    <t>ซี.อาร์ เรดิโอ ลำปาง ราคาที่เสนอ 3,000.00 บาท</t>
  </si>
  <si>
    <t>ซี.อาร์ เรดิโอ ลำปาง ราคาที่ตกลง 3,000.00 บาท</t>
  </si>
  <si>
    <t>20/2568 ลงวันที่ 01/10/2567</t>
  </si>
  <si>
    <t>จ้างเหมาเช่าเครื่องถ่ายเอกสาร จำนวน 1 เครื่อง ประจำปีงบประมาณ พ.ศ. 2568</t>
  </si>
  <si>
    <t>ร้านเสริมอักษร การพิมพ์ ราคาที่เสนอ 39,600.00 บาท</t>
  </si>
  <si>
    <t>ร้านเสริมอักษร การพิมพ์ ราคาที่ตกลง 39,600.00 บาท</t>
  </si>
  <si>
    <t>21/2568 ลงวันที่ 01/10/2567</t>
  </si>
  <si>
    <t>ซื้ออาหารเสริม (นม) โรงเรียน ของศูนย์พัฒนาเด็กเล็ก เทศบาลตำบลท่าผา</t>
  </si>
  <si>
    <t>22/2568 ลงวันที่ 10/10/2567</t>
  </si>
  <si>
    <t>ซื้ออาหารเสริม (นม) โรงเรียน ของโรงเรียนบ้านศาลาสามัคคี</t>
  </si>
  <si>
    <t>23/2568 ลงวันที่ 10/10/2567</t>
  </si>
  <si>
    <t>จ้างตรวจเช็คบำรุงรักษาและซ่อมแซมรถยนต์บรรทุกน้ำเอนกประสงค์ ทะเบียน 81-1371 ลำปาง</t>
  </si>
  <si>
    <t>ธนภูมิการช่าง ราคาที่เสนอ 41,000.00 บาท</t>
  </si>
  <si>
    <t>ธนภูมิการช่าง ราคาที่ตกลง 41,000.00 บาท</t>
  </si>
  <si>
    <t>25/2567 ลงวันที่ 24/10/2567</t>
  </si>
  <si>
    <t>จ้างเหมาซ่อมแซมบ่อพักน้ำ คสล. ซอย 9 บ้านใหม่ ม.2</t>
  </si>
  <si>
    <t>นายบุญธรรม วังอ้าย ราคาที่เสนอ 5,400.00 บาท</t>
  </si>
  <si>
    <t>นายบุญธรรม วังอ้าย ราคาที่ตกลง 5,400.00 บาท</t>
  </si>
  <si>
    <t>26/2567 ลงวันที่ 24/10/2567</t>
  </si>
  <si>
    <t>จ้างซ่อมเครื่องคอมพิวเตอร์ Acer หมายเลขครุภัณฑ์ 416-52-0030 (กองคลัง)</t>
  </si>
  <si>
    <t>ห้างหุ้นส่วนจำกัด ทีซี พรีเมียม คอมพิวเตอร์ ราคาที่เสนอ 350.00 บาท</t>
  </si>
  <si>
    <t>ห้างหุ้นส่วนจำกัด ทีซี พรีเมียม คอมพิวเตอร์ ราคาที่ตกลง 350.00 บาท</t>
  </si>
  <si>
    <t>27/2568 ลงวันที่ 25/10/2567</t>
  </si>
  <si>
    <t>ซื้อวัสดุสำนักงาน 17 รายการ (กองคลัง)</t>
  </si>
  <si>
    <t>ห้างหุ้นส่วนจำกัด เคที กรุ๊ป ลำปาง ราคาที่เสนอ 9,413.00 บาท</t>
  </si>
  <si>
    <t>ห้างหุ้นส่วนจำกัด เคที กรุ๊ป ลำปาง ราคาที่ตกลง 9,413.00 บาท</t>
  </si>
  <si>
    <t>28/2568 ลงวันที่ 25/10/2567</t>
  </si>
  <si>
    <t>29/2568 ลงวันที่ 29/10/2567</t>
  </si>
  <si>
    <t>30/2568 ลงวันที่ 31/10/2567</t>
  </si>
  <si>
    <t>31/2568 ลงวันที่ 31/10/2567</t>
  </si>
  <si>
    <t>สรุปผลการดำเนินการจัดซื้อจัดจ้างในรอบเดือน ธันวาคม 2567</t>
  </si>
  <si>
    <t>วันที่  31 ธันวาคม พ.ศ. 2567</t>
  </si>
  <si>
    <t>จ้างโครงการปรับปรุงผิวทางด้วยแอสฟัลติกส์คอนกรีต ซอย 3 เชื่อม ซอย 4 บ้านศาลาบัวบก หมู่ 8</t>
  </si>
  <si>
    <t>ห้างหุ้นส่วนจำกัด ตั้นอ้าย วิศวกรรม ราคาที่เสนอ 196,500.00 บาท</t>
  </si>
  <si>
    <t>ห้างหุ้นส่วนจำกัด ตั้นอ้าย วิศวกรรม ราคาที่ตกลง 196,500.00 บาท</t>
  </si>
  <si>
    <t>5/2568 ลงวันที่ 03/12/2567</t>
  </si>
  <si>
    <t>ซื้อวัสดุสำนักงาน (กองคลัง) จำนวน 5 รายการ</t>
  </si>
  <si>
    <t>โรงพิมพ์อาสารักษาดินแดน กรมการปกครอง ราคาที่เสนอ 10,740.00 บาท</t>
  </si>
  <si>
    <t>โรงพิมพ์อาสารักษาดินแดน กรมการปกครอง ราคาที่ตกลง 10,740.00 บาท</t>
  </si>
  <si>
    <t>41/2568 ลงวันที่ 06/12/2567</t>
  </si>
  <si>
    <t>จ้างสำรวจข้อมูลภาคสนาม ตามโครงการออกสำรวจที่ดินและสิ่งปลูกสร้างในพื้นที่เทศบาลตำบลท่าผา ประจำปีงบประมาณ พ.ศ. 2568</t>
  </si>
  <si>
    <t>นายนพรัตน์ มหานิตร ราคาที่เสนอ 6,000.00 บาท</t>
  </si>
  <si>
    <t>นายนพรัตน์ มหานิตร ราคาที่ตกลง 6,000.00 บาท</t>
  </si>
  <si>
    <t>42/2568 ลงวันที่ 13/12/2567</t>
  </si>
  <si>
    <t>ซื้อวัสดุยานพาหนะและขนส่ง รถบรรทุกขยะมูลฝอย ทะเบียน 81-6398 ลำปาง</t>
  </si>
  <si>
    <t>ร้านประจักร์การยาง ราคาที่เสนอ 10,400.00 บาท</t>
  </si>
  <si>
    <t>ร้านประจักร์การยาง ราคาที่ตกลง 10,400.00 บาท</t>
  </si>
  <si>
    <t>43/2568 ลงวันที่ 18/12/2567</t>
  </si>
  <si>
    <t>ซื้อวัสดุสำนักงาน จำนวน 21 รายการ (กองคลัง)</t>
  </si>
  <si>
    <t>ห้างหุ้นส่วนจำกัด เคที กรุ๊ป ลำปาง ราคาที่เสนอ 10,723.00 บาท</t>
  </si>
  <si>
    <t>ห้างหุ้นส่วนจำกัด เคที กรุ๊ป ลำปาง ราคาที่ตกลง 10,723.00 บาท</t>
  </si>
  <si>
    <t>44/2568 ลงวันที่ 18/12/2567</t>
  </si>
  <si>
    <t>ประกวดราคาจ้างก่อสร้างโครงการก่อสร้างรางระบายน้ำคอนกรีตเสริมเหล็ก ซอย 1-2 หมู่ที่ 9 บ้านศาลาเม็ง (ขนาดกว้าง 0.30 เมตร ยาว 155.00 เมตร)</t>
  </si>
  <si>
    <t>ห้างหุ้นส่วนจำกัด รุ่งโพธิ์ สลิตา ราคาที่เสนอ 500,000.00 บาท ห้างหุ้นส่วนจำกัด ลำปางทรัพย์ทวีก่อสร้าง ราคาที่เสนอ 489,998.00 บาท</t>
  </si>
  <si>
    <t>ห้างหุ้นส่วนจำกัด ลำปางทรัพย์ทวีก่อสร้าง ราคาที่ตกลง 489,998.00 บาท</t>
  </si>
  <si>
    <t>6/2568 ลงวันที่ 18/12/2567</t>
  </si>
  <si>
    <t>ประกวดราคาจ้างก่อสร้างโครงการก่อสร้างรางระบายน้ำคอนกรีตเสริมเหล็ก ซอย 5-7 หมู่ที่ 9 บ้านศาลาเม็ง (ขนาดกว้าง 0.30 เมตร ยาว 172.00 เมตร)</t>
  </si>
  <si>
    <t>ห้างหุ้นส่วนจำกัด รุ่งโพธิ์ สลิตา ราคาที่เสนอ 510,000.00 บาท ห้างหุ้นส่วนจำกัด ลำปางทรัพย์ทวีก่อสร้าง ราคาที่เสนอ 498,989.00 บาท</t>
  </si>
  <si>
    <t>ห้างหุ้นส่วนจำกัด ลำปางทรัพย์ทวีก่อสร้าง ราคาที่ตกลง 498,989.00 บาท</t>
  </si>
  <si>
    <t>7/2568 ลงวันที่ 18/12/2567</t>
  </si>
  <si>
    <t>สรุปผลการดำเนินการจัดซื้อจัดจ้างในรอบเดือน มกราคม 2568</t>
  </si>
  <si>
    <t>วันที่  31 มกราคม พ.ศ. 2568</t>
  </si>
  <si>
    <t>จ้างจัดรายการวิทยุกระจายเสียง เพื่อประชาสัมพันธ์ข้อมูลข่าวสารของเทศบาลตำบลท่าผา ประจำเดือนมกราคม ถึง มีนาคม 2568</t>
  </si>
  <si>
    <t>61/2568 ลงวันที่ 02/01/2568</t>
  </si>
  <si>
    <t>จ้างทำป้าย พี พี บอร์ดเคลือบสติ๊กเกอร์วิสัยทัศน์เทศบาล และป้ายสแตนเลสพิมพ์ UV พร้อมติดตั้ง</t>
  </si>
  <si>
    <t>ห้างหุ้นส่วนจำกัด เดอะซัน เอ็ม อาร์ เค ราคาที่เสนอ 6,480.00 บาท</t>
  </si>
  <si>
    <t>ห้างหุ้นส่วนจำกัด เดอะซัน เอ็ม อาร์ เค ราคาที่ตกลง 6,480.00 บาท</t>
  </si>
  <si>
    <t>62/2568 ลงวันที่ 02/01/2568</t>
  </si>
  <si>
    <t>จ้างเปลี่ยนแบตเตอรี่รถสามล้อบรรทุก คันที่ 2 (กองช่าง)</t>
  </si>
  <si>
    <t>นายอนันต์ ประแกกัน ราคาที่เสนอ 800.00 บาท</t>
  </si>
  <si>
    <t>นายอนันต์ ประแกกัน ราคาที่ตกลง 800.00 บาท</t>
  </si>
  <si>
    <t>63/2568 ลงวันที่ 06/01/2568</t>
  </si>
  <si>
    <t>ซื้อของขวัญของรางวัลสำหรับจัดโครงการวันเด็กแห่งชาติ ประจำปี 2568</t>
  </si>
  <si>
    <t>ห้างหุ้นส่วนจำกัด เอแอนด์เจ ซุปเปอร์เซนเตอร์ ราคาที่เสนอ 16,345.50 บาท</t>
  </si>
  <si>
    <t>ห้างหุ้นส่วนจำกัด เอแอนด์เจ ซุปเปอร์เซนเตอร์ ราคาที่ตกลง 16,345.50 บาท</t>
  </si>
  <si>
    <t>64/2568 ลงวันที่ 08/01/2568</t>
  </si>
  <si>
    <t>อู่ธนภูมิการช่าง ราคาที่เสนอ 6,100.00 บาท</t>
  </si>
  <si>
    <t>อู่ธนภูมิการช่าง ราคาที่ตกลง 6,100.00 บาท</t>
  </si>
  <si>
    <t>65/2568 ลงวันที่ 14/01/2568</t>
  </si>
  <si>
    <t>นายสมชาย ประสงค์ผล ราคาที่เสนอ 11,400.00 บาท</t>
  </si>
  <si>
    <t>นายสมชาย ประสงค์ผล ราคาที่ตกลง 11,400.00 บาท</t>
  </si>
  <si>
    <t>66/2568 ลงวันที่ 15/01/2568</t>
  </si>
  <si>
    <t>ซื้อวัสดุไฟฟ้า จำนวน 4 รายการ</t>
  </si>
  <si>
    <t>67/2568 ลงวันที่ 16/01/2568</t>
  </si>
  <si>
    <t>จ้างบำรุงรักษาและปรับปรุงครุภัณฑ์ รถยนต์ส่วนกลาง ทะเบียน 2274 ลำปาง</t>
  </si>
  <si>
    <t>อู่ธนภูมิการช่าง ราคาที่เสนอ 48,280.00 บาท</t>
  </si>
  <si>
    <t>อู่ธนภูมิการช่าง ราคาที่ตกลง 48,280.00 บาท</t>
  </si>
  <si>
    <t>69/2568 ลงวันที่ 17/01/2568</t>
  </si>
  <si>
    <t>จ้างทำป้ายไวนิลประชาสัมพันธ์การชำระภาษี ประจำปี 2568</t>
  </si>
  <si>
    <t>ร้านอิงค์เจ็ท ราคาที่เสนอ 6,075.00 บาท</t>
  </si>
  <si>
    <t>ร้านอิงค์เจ็ท ราคาที่ตกลง 6,075.00 บาท</t>
  </si>
  <si>
    <t>68/2568 ลงวันที่ 17/01/2568</t>
  </si>
  <si>
    <t>ประกวดราคาจ้างก่อสร้างโครงการปรับปรุงผิวทางด้วยแอสฟัลติกส์คอนกรีต ขอบ 1 หมู่ที่ 3 บ้านสบปุง</t>
  </si>
  <si>
    <t>ห้างหุ้นส่วนจำกัด รุ่งโพธิ์ สลิตา ราคาที่ตกลง 599,000.00 บาท</t>
  </si>
  <si>
    <t>8/2568 ลงวันที่ 24/01/2568</t>
  </si>
  <si>
    <t>จ้างโครงการก่อสร้างถนนคอนกรีตเสริมเหล็ก ซอย 7 บ้านศาลาเม็ง หมู่ที่ 9</t>
  </si>
  <si>
    <t>ห้างหุ้นส่วนจำกัด ลำปางทรัพย์ทวีก่อสร้าง ราคาที่เสนอ 246,000.00 บาท</t>
  </si>
  <si>
    <t>ห้างหุ้นส่วนจำกัด ลำปางทรัพย์ทวีก่อสร้าง ราคาที่ตกลง 246,000.00 บาท</t>
  </si>
  <si>
    <t>9/2568 ลงวันที่ 28/01/2568</t>
  </si>
  <si>
    <t>จ้างโครงการก่อสร้างถนนคอนกรีตเสริมเหล็ก ซอย 11/1 บ้านศาลาบัวบก หมู่ที่ 8</t>
  </si>
  <si>
    <t>ห้างหุ้นส่วนจำกัด ลำปางทรัพย์ทวีก่อสร้าง ราคาที่เสนอ 51,000.00 บาท</t>
  </si>
  <si>
    <t>ห้างหุ้นส่วนจำกัด ลำปางทรัพย์ทวีก่อสร้าง ราคาที่ตกลง 51,000.00 บาท</t>
  </si>
  <si>
    <t>10/2568 ลงวันที่ 28/01/2568</t>
  </si>
  <si>
    <t>70/2568 ลงวันที่ 28/01/2568</t>
  </si>
  <si>
    <t>ซื้อวัสดุงานบ้านงานครัว ศูนย์พัฒนาเด็กเล็กเทศบาลตำบลท่าผา จำนวน 11 รายการ</t>
  </si>
  <si>
    <t>ร้านประเสริฐ ค้าปลีก ราคาที่เสนอ 9,622.00 บาท</t>
  </si>
  <si>
    <t>ร้านประเสริฐ ค้าปลีก ราคาที่ตกลง 9,622.00 บาท</t>
  </si>
  <si>
    <t>71/2568 ลงวันที่ 28/01/2568</t>
  </si>
  <si>
    <t>จ้างโครงการปรับปรุงผิวทางด้วยแอสฟัลติกส์คอนกรีต ซอย 1 หมู่ที่ 9 บ้านศาลาเม็ง</t>
  </si>
  <si>
    <t>ห้างหุ้นส่วนจำกัด ต้นอ้าย วิศวกรรม ราคาที่เสนอ 205,000.00 บาท</t>
  </si>
  <si>
    <t>ห้างหุ้นส่วนจำกัด ต้นอ้าย วิศวกรรม ราคาที่ตกลง 205,000.00 บาท</t>
  </si>
  <si>
    <t>11/2568 ลงวันที่ 31/01/2568</t>
  </si>
  <si>
    <t>จ้างโครงการปรับปรุงผิวทางด้วยแอสฟัลติกส์คอนกรีต ซอย 11 หมู่ที่ 5 บ้านนาเวียง</t>
  </si>
  <si>
    <t>ห้างหุ้นส่วนจำกัด ต้นอ้าย วิศวกรรม ราคาที่เสนอ 201,000.00 บาท</t>
  </si>
  <si>
    <t>ห้างหุ้นส่วนจำกัด ต้นอ้าย วิศวกรรม ราคาที่ตกลง 201,000.00 บาท</t>
  </si>
  <si>
    <t>12/2568 ลงวันที่ 31/01/2568</t>
  </si>
  <si>
    <t>สรุปผลการดำเนินการจัดซื้อจัดจ้างในรอบเดือน กุมภาพันธ์ 2568</t>
  </si>
  <si>
    <t>วันที่  28 กุมภาพันธ์ พ.ศ. 2568</t>
  </si>
  <si>
    <t>ซื้อวัสดุเชื้อเพลิงและหล่อลื่น</t>
  </si>
  <si>
    <t>ห้างหุ้นส่วนจำกัด กมลคอนกรีต ราคาที่เสนอ 727.60 บาท</t>
  </si>
  <si>
    <t>ห้างหุ้นส่วนจำกัด กมลคอนกรีต ราคาที่ตกลง 727.60 บาท</t>
  </si>
  <si>
    <t>84/2568 ลงวันที่ 05/03/2568</t>
  </si>
  <si>
    <t>ซื้อวัสดุก่อสร้าง จำนวน 7 รายการ</t>
  </si>
  <si>
    <t>ห้างหุ้นส่วนจำกัด กมลคอนกรีต ราคาที่เสนอ 5,943.85 บาท</t>
  </si>
  <si>
    <t>ห้างหุ้นส่วนจำกัด กมลคอนกรีต ราคาที่ตกลง 5,943.85 บาท</t>
  </si>
  <si>
    <t>85/2568 ลงวันที่ 05/03/2568</t>
  </si>
  <si>
    <t>อู่ธนภูมิการช่าง ราคาที่เสนอ 41,660.00 บาท</t>
  </si>
  <si>
    <t>อู่ธนภูมิการช่าง ราคาที่ตกลง 41,660.00 บาท</t>
  </si>
  <si>
    <t>86/2568 ลงวันที่ 06/03/2568</t>
  </si>
  <si>
    <t>จ้างโครงการปรับปรุงผิวทางด้วยแอสฟัลติกส์คอนกรีต ซอย 4 ถึงหลังวัดท่าช้าง หมู่ที่ 6 บ้านท่าช้าง</t>
  </si>
  <si>
    <t>ห้างหุ้นส่วนจำกัด ตั้นอ้าย วิศวกรรม ราคาที่เสนอ 266,000.00 บาท</t>
  </si>
  <si>
    <t>ห้างหุ้นส่วนจำกัด ตั้นอ้าย วิศวกรรม ราคาที่ตกลง 266,000.00 บาท</t>
  </si>
  <si>
    <t>17/2568 ลงวันที่ 07/03/2568</t>
  </si>
  <si>
    <t>ห้างหุ้นส่วนจำกัด ตั้นอ้าย วิศวกรรม ราคาที่เสนอ 159,000.00 บาท</t>
  </si>
  <si>
    <t>ห้างหุ้นส่วนจำกัด ตั้นอ้าย วิศวกรรม ราคาที่ตกลง 159,000.00 บาท</t>
  </si>
  <si>
    <t>18/2568 ลงวันที่ 07/03/2568</t>
  </si>
  <si>
    <t>ห้างหุ้นส่วนจำกัด ตั้นอ้าย วิศวกรรม ราคาที่เสนอ 111,000.00 บาท</t>
  </si>
  <si>
    <t>ห้างหุ้นส่วนจำกัด ตั้นอ้าย วิศวกรรม ราคาที่ตกลง 111,000.00 บาท</t>
  </si>
  <si>
    <t>22/2568 ลงวันที่ 26/03/2568</t>
  </si>
  <si>
    <t>จ้างโครงการปรับปรุงผิวทางด้วยแอสฟัลติกส์คอนกรีต ซอย 6 เชื่อม ซอย 3 หมู่ที่ 7 บ้านศาลาหม้อ</t>
  </si>
  <si>
    <t>ห้างหุ้นส่วนจำกัด ตั้นอ้าย วิศวกรรม ราคาที่เสนอ 210,000.00 บาท</t>
  </si>
  <si>
    <t>ห้างหุ้นส่วนจำกัด ตั้นอ้าย วิศวกรรม ราคาที่ตกลง 210,000.00 บาท</t>
  </si>
  <si>
    <t>20/2568 ลงวันที่ 12/03/2568</t>
  </si>
  <si>
    <t>จ้างซ่อมเครื่อง CPU หมายเลขครุภัณฑ์ 416-64-0069</t>
  </si>
  <si>
    <t>ห้างหุ้นส่วนจำกัด ทีซี พรีเมียม คอมพิวเตอร์ ราคาที่เสนอ 4,500.00 บาท</t>
  </si>
  <si>
    <t>ห้างหุ้นส่วนจำกัด ทีซี พรีเมียม คอมพิวเตอร์ ราคาที่ตกลง 4,500.00 บาท</t>
  </si>
  <si>
    <t>87/2568 ลงวันที่ 13/03/2568</t>
  </si>
  <si>
    <t>จ้างทำตรายาง จำนวน 6 รายการ (กองคลัง)</t>
  </si>
  <si>
    <t>ห้างหุ้นส่วนจำกัด เดอะซัน เอ็ม อาร์ เค ราคาที่เสนอ 1,990.00 บาท</t>
  </si>
  <si>
    <t>ห้างหุ้นส่วนจำกัด เดอะซัน เอ็ม อาร์ เค ราคาที่ตกลง 1,990.00 บาท</t>
  </si>
  <si>
    <t>88/2568 ลงวันที่ 13/03/2568</t>
  </si>
  <si>
    <t>จ้างตรวจเช็คบำรุงรักษาและซ่อมแซมรถยนต์บรรทุกขยะมูลฝอย ทะเบียน 81-6398</t>
  </si>
  <si>
    <t>นายกมล ตินนะศรี ราคาที่เสนอ 12,000.00 บาท</t>
  </si>
  <si>
    <t>นายกมล ตินนะศรี ราคาที่ตกลง 12,000.00 บาท</t>
  </si>
  <si>
    <t>89/2568 ลงวันที่ 18/03/2568</t>
  </si>
  <si>
    <t>90/2568 ลงวันที่ 18/03/2568</t>
  </si>
  <si>
    <t>จ้างโครงการปรับปรุงผิวทางด้วยแอสฟัลติกส์คอนกรีต ซอย 14 หมู่ที่ 2 บ้านใหม่</t>
  </si>
  <si>
    <t>ห้างหุ้นส่วนจำกัด ตั้นอ้าย วิศวกรรม ราคาที่เสนอ 421,000.00 บาท</t>
  </si>
  <si>
    <t>ห้างหุ้นส่วนจำกัด ตั้นอ้าย วิศวกรรม ราคาที่ตกลง 421,000.00 บาท</t>
  </si>
  <si>
    <t>21/2568 ลงวันที่ 21/03/2568</t>
  </si>
  <si>
    <t>ซื้อวัสดุสำนักงาน สำนักปลัด จำนวน 24 รายการ</t>
  </si>
  <si>
    <t>ห้างหุ้นส่วนจำกัด เคที กรุ๊ป ลำปาง ราคาที่เสนอ 15,528.00 บาท</t>
  </si>
  <si>
    <t>ห้างหุ้นส่วนจำกัด เคที กรุ๊ป ลำปาง ราคาที่ตกลง 15,528.00 บาท</t>
  </si>
  <si>
    <t>91/2568 ลงวันที่ 21/03/2568</t>
  </si>
  <si>
    <t>ซื้อวัสดุตามโครงการปรับสภาพแวดล้อมและสิ่งอำนวยความสะดวกของผู้สูงอายุให้เหมาะสมและปลอดภัย ประจำปี 2568</t>
  </si>
  <si>
    <t>ห้างหุ้นส่วนจำกัด กมลคอนกรีต ราคาที่เสนอ 38,600.00 บาท</t>
  </si>
  <si>
    <t>ห้างหุ้นส่วนจำกัด กมลคอนกรีต ราคาที่ตกลง 38,600.00 บาท</t>
  </si>
  <si>
    <t>92/2568 ลงวันที่ 24/03/2568</t>
  </si>
  <si>
    <t>สรุปผลการดำเนินการจัดซื้อจัดจ้างในรอบเดือน มีนาคม 2568</t>
  </si>
  <si>
    <t>วันที่  31 มีนาคม พ.ศ. 2568</t>
  </si>
  <si>
    <t>สรุปผลการดำเนินการจัดซื้อจัดจ้างในรอบเดือน เมษายน 2568</t>
  </si>
  <si>
    <t>วันที่  30 เมษายน พ.ศ. 2568</t>
  </si>
  <si>
    <t>ซื้อแบบพิมพ์สำหรับใช้ในการเลือกตั้ง (โครงการจัดการเลือกตั้ง ส.ท. และ นายกฯ)</t>
  </si>
  <si>
    <t>54501/16 ลงวันที่ 01/04/2568</t>
  </si>
  <si>
    <t>จ้างจัดรายการวิทยุกระจายเสียง ประชาสัมพันธ์ (เมษายน-มิถุนายน)</t>
  </si>
  <si>
    <t>112/2568 ลงวันที่ 01/04/2568</t>
  </si>
  <si>
    <t>ซื้อครุภัณฑ์สำนักงาน เครื่องปรับอากาศแบบแยกส่วน</t>
  </si>
  <si>
    <t>113/2568 ลงวันที่ 08/04/2568</t>
  </si>
  <si>
    <t>114/2568 ลงวันที่ 08/04/2568</t>
  </si>
  <si>
    <t>ซื้อแบบพิมพ์สำหรับใช้ประกอบการเลือกตั้ง</t>
  </si>
  <si>
    <t>54501/38 ลงวันที่ 10/04/2568</t>
  </si>
  <si>
    <t>ซื้อบัตรเลือกตั้ง (โครงการจัดการเลือกตั้ง)</t>
  </si>
  <si>
    <t>54501/39 ลงวันที่ 10/04/2568</t>
  </si>
  <si>
    <t>115/2568 ลงวันที่ 10/04/2568</t>
  </si>
  <si>
    <t>ซื้อวัสดุอุปกรณ์สำหรับใช้ในการเตรียมการเลือกตั้ง</t>
  </si>
  <si>
    <t>116/2568 ลงวันที่ 10/04/2568</t>
  </si>
  <si>
    <t>จ้างทำสปอตรณรงค์เชิญชวนไปเลือกตั้ง</t>
  </si>
  <si>
    <t>117/2568 ลงวันที่ 10/04/2568</t>
  </si>
  <si>
    <t>วางรถแท้ประชาสัมพันธ์ รณรงค์เลือกตั้ง</t>
  </si>
  <si>
    <t>118/2568 ลงวันที่ 10/04/2568</t>
  </si>
  <si>
    <t>จ้างจัดทำแผ่นพับคู่มือประชาชนประชาสัมพันธ์การเลือกตั้ง</t>
  </si>
  <si>
    <t>119/2568 ลงวันที่ 21/04/2568</t>
  </si>
  <si>
    <t>ซื้อครุภัณฑ์คอมพิวเตอร์ สำหรับงานประมวลผล แบบที่ 1</t>
  </si>
  <si>
    <t>120/2568 ลงวันที่ 21/04/2568</t>
  </si>
  <si>
    <t>ซื้อครุภัณฑ์คอมพิวเตอร์ สำหรับงานประมวลผล แบบที่ 1 (ศูนย์พัฒนาเด็กเล็ก)</t>
  </si>
  <si>
    <t>121/2568 ลงวันที่ 22/04/2568</t>
  </si>
  <si>
    <t>จ้างจัดทำตราประทับบัตรเลือกตั้ง</t>
  </si>
  <si>
    <t>122/2568 ลงวันที่ 23/04/2568</t>
  </si>
  <si>
    <t>จ้างจัดทำป้ายไวนิลและป้ายพร้อพ (โครงการเลือกตั้ง)</t>
  </si>
  <si>
    <t>124/2568 ลงวันที่ 25/04/2568</t>
  </si>
  <si>
    <t>ซื้อวัสดุงานบ้านงานครัว สำนักปลัด</t>
  </si>
  <si>
    <t>125/2568 ลงวันที่ 25/04/2568</t>
  </si>
  <si>
    <t>จ้างถ่ายเอกสารพร้อมจัดทำรูปเล่ม คู่มือรวมกฎหมายเลือกตั้ง</t>
  </si>
  <si>
    <t>123/2568 ลงวันที่ 23/04/2568</t>
  </si>
  <si>
    <t>ซื้อวัสดุอุปกรณ์สำหรับใช้ประกอบการเลือกตั้ง</t>
  </si>
  <si>
    <t>126/2568 ลงวันที่ 25/04/2568</t>
  </si>
  <si>
    <t>จ้างตรวจเช็คบำรุงรักษาและซ่อมแซมรถยนต์ส่วนกลาง ทะเบียน 2274</t>
  </si>
  <si>
    <t>127/2568 ลงวันที่ 28/04/2568</t>
  </si>
  <si>
    <t>จ้างตรวจเช็คบำรุงรักษาและซ่อมแซมรถยนต์ส่วนกลาง ทะเบียน กบ 6205</t>
  </si>
  <si>
    <t>129/2568 ลงวันที่ 02/05/2568</t>
  </si>
  <si>
    <t>โรงพิมพ์อาสารักษาดินแดน ราคาที่เสนอ 8,764.50</t>
  </si>
  <si>
    <t>ซี.อาร์ เวิลด์ ลำปาง ราคาที่เสนอ 3,000.00 บาท</t>
  </si>
  <si>
    <t>ห้างหุ้นส่วนจำกัด พีเอส ไฮแคร์เซอร์วิส ราคาที่เสนอ 37,000.00 บาท</t>
  </si>
  <si>
    <t>นายนพพร ตั้งกันเงิน ราคาที่เสนอ 7,000.00 บาท</t>
  </si>
  <si>
    <t>โรงพิมพ์อาสารักษาดินแดน ราคาที่เสนอ 1,135.00 บาท</t>
  </si>
  <si>
    <t>โรงพิมพ์อาสารักษาดินแดน ราคาที่เสนอ 14,340.00 บาท</t>
  </si>
  <si>
    <t>บริษัท วิน เอ็ดดูเทนเมนท์ จำกัด ราคาที่เสนอ 15,000.00 บาท</t>
  </si>
  <si>
    <t>ห้างหุ้นส่วนจำกัด เคที กรุ๊ป ลำปาง ราคาที่เสนอ 8,920.00 บาท</t>
  </si>
  <si>
    <t>นายเพลิน หลายแก้ว ราคาที่เสนอ 3,000.00 บาท</t>
  </si>
  <si>
    <t>นายเพลิน หลายแก้ว ราคาที่เสนอ 7,500.00 บาท</t>
  </si>
  <si>
    <t>ตาหวานก๊อปปี้ ราคาที่เสนอ 33,900.00 บาท</t>
  </si>
  <si>
    <t>ห้างหุ้นส่วนจำกัด ทีซี พรีเมียม คอมพิวเตอร์ ราคาที่เสนอ 24,000.00 บาท</t>
  </si>
  <si>
    <t>ห้างหุ้นส่วนจำกัด เดอะซัน เอ็ม อาร์ เค ราคาที่เสนอ 1,480.00 บาท</t>
  </si>
  <si>
    <t>ร้านอิงค์เจ็ท ราคาที่เสนอ 16,900.00 บาท</t>
  </si>
  <si>
    <t>ร้านทึ่เคชุปปอร์ถูก ราคาที่เสนอ 5,828.00 บาท</t>
  </si>
  <si>
    <t>ตาหวานก๊อปปี้ ราคาที่เสนอ 1,400.00 บาท</t>
  </si>
  <si>
    <t>ห้างหุ้นส่วนจำกัด เคที กรุ๊ป ลำปาง ราคาที่เสนอ 52,495.00 บาท</t>
  </si>
  <si>
    <t>อู่ธนภูมิการช่าง ราคาที่เสนอ 5,350.00 บาท</t>
  </si>
  <si>
    <t>อู่ธนภูมิการช่าง ราคาที่เสนอ 8,580.00 บาท</t>
  </si>
  <si>
    <t>โรงพิมพ์อาสารักษาดินแดน ราคาที่ตกลง 8,764.50</t>
  </si>
  <si>
    <t>ซี.อาร์ เวิลด์ ลำปาง ราคาที่ตกลง 3,000.00 บาท</t>
  </si>
  <si>
    <t>ห้างหุ้นส่วนจำกัด พีเอส ไฮแคร์เซอร์วิส ราคาที่ตกลง 37,000.00 บาท</t>
  </si>
  <si>
    <t>นายนพพร ตั้งกันเงิน ราคาที่ตกลง 7,000.00 บาท</t>
  </si>
  <si>
    <t>โรงพิมพ์อาสารักษาดินแดน ราคาที่ตกลง 1,135.00 บาท</t>
  </si>
  <si>
    <t>โรงพิมพ์อาสารักษาดินแดน ราคาที่ตกลง 14,340.00 บาท</t>
  </si>
  <si>
    <t>บริษัท วิน เอ็ดดูเทนเมนท์ จำกัด ราคาที่ตกลง 15,000.00 บาท</t>
  </si>
  <si>
    <t>ห้างหุ้นส่วนจำกัด เคที กรุ๊ป ลำปาง ราคาที่ตกลง 8,920.00 บาท</t>
  </si>
  <si>
    <t>นายเพลิน หลายแก้ว ราคาที่ตกลง 3,000.00 บาท</t>
  </si>
  <si>
    <t>นายเพลิน หลายแก้ว ราคาที่ตกลง 7,500.00 บาท</t>
  </si>
  <si>
    <t>ตาหวานก๊อปปี้ ราคาที่ตกลง 33,900.00 บาท</t>
  </si>
  <si>
    <t>ห้างหุ้นส่วนจำกัด ทีซี พรีเมียม คอมพิวเตอร์ ราคาที่ตกลง 24,000.00 บาท</t>
  </si>
  <si>
    <t>ห้างหุ้นส่วนจำกัด เดอะซัน เอ็ม อาร์ เค ราคาที่ตกลง 1,480.00 บาท</t>
  </si>
  <si>
    <t>ร้านอิงค์เจ็ท ราคาที่ตกลง 16,900.00 บาท</t>
  </si>
  <si>
    <t>ร้านทึ่เคชุปปอร์ถูก ราคาที่ตกลง 5,828.00 บาท</t>
  </si>
  <si>
    <t>ตาหวานก๊อปปี้ ราคาที่ตกลง 1,400.00 บาท</t>
  </si>
  <si>
    <t>ห้างหุ้นส่วนจำกัด เคที กรุ๊ป ลำปาง ราคาที่ตกลง 52,495.00 บาท</t>
  </si>
  <si>
    <t>อู่ธนภูมิการช่าง ราคาที่ตกลง 5,350.00 บาท</t>
  </si>
  <si>
    <t>อู่ธนภูมิการช่าง ราคาที่ตกลง 8,580.00 บาท</t>
  </si>
  <si>
    <t>สรุปผลการดำเนินการจัดซื้อจัดจ้างในรอบเดือน พฤษภาคม 2568</t>
  </si>
  <si>
    <t>วันที่  31 พฤษภาคม พ.ศ. 2568</t>
  </si>
  <si>
    <t>สรุปผลการดำเนินการจัดซื้อจัดจ้างในรอบเดือน มิถุนายน 2568</t>
  </si>
  <si>
    <t>จ้างตรวจเช็คบำรุงรักษาและซ่อมแซมรถยนต์ส่วนกลาง ทะเบียน กบ 6215 ลำปาง</t>
  </si>
  <si>
    <t>130/2568 ลงวันที่ 07/05/2568</t>
  </si>
  <si>
    <t>ซื้อวัสดุวิทยาศาสตร์หรือการแพทย์ ทรายอะแทก</t>
  </si>
  <si>
    <t>131/2568 ลงวันที่ 07/05/2568</t>
  </si>
  <si>
    <t>จ้างเหมาบริการ จัดสถานที่ ไฟฟ้าแสงสว่าง และทำความสะอาด หน่วยเลือกตั้ง เขต 1</t>
  </si>
  <si>
    <t>132/2568 ลงวันที่ 08/05/2568</t>
  </si>
  <si>
    <t>จ้างเหมาบริการ จัดสถานที่ ไฟฟ้าแสงสว่าง และทำความสะอาด หน่วยเลือกตั้ง เขต 2</t>
  </si>
  <si>
    <t>133/2568 ลงวันที่ 08/05/2568</t>
  </si>
  <si>
    <t>ซื้อวัสดุสำนักงาน สำนักปลัด จำนวน 7 รายการ</t>
  </si>
  <si>
    <t>135/2568 ลงวันที่ 20/05/2568</t>
  </si>
  <si>
    <t>จ้างเหมากำจัดวัชพืช และปรับเกลี่ยพื้นที่ เขื่อนป้องกันตลิ่ง ริมแม่น้ำวัง</t>
  </si>
  <si>
    <t>136/2568 ลงวันที่ 26/05/2568</t>
  </si>
  <si>
    <t>จ้างล้างทำความสะอาดเครื่องปรับอากาศ กองช่าง จำนวน 2 เครื่อง</t>
  </si>
  <si>
    <t>137/2568 ลงวันที่ 29/05/2568</t>
  </si>
  <si>
    <t>จ้างล้างทำความสะอาดเครื่องปรับอากาศ กองช่าง หมายเลขครุภัณฑ์ 420-52-0013</t>
  </si>
  <si>
    <t>138/2568 ลงวันที่ 29/05/2568</t>
  </si>
  <si>
    <t>จ้างล้างทำความสะอาดเครื่องปรับอากาศ สำนักปลัด จำนวน 11 เครื่อง</t>
  </si>
  <si>
    <t>139/2568 ลงวันที่ 29/05/2568</t>
  </si>
  <si>
    <t>140/2568 ลงวันที่ 30/05/2568</t>
  </si>
  <si>
    <t>141/2568 ลงวันที่ 30/05/2568</t>
  </si>
  <si>
    <t>ซื้อวัสดุสำนักงาน จำนวน 15 รายการ (กองคลัง)</t>
  </si>
  <si>
    <t>142/2568 ลงวันที่ 30/05/2568</t>
  </si>
  <si>
    <t>ซื้ออาหารเสริม (นม) โรงเรียน ของศูนย์พัฒนาเด็กเล็กเทศบาลตำบลท่าผา</t>
  </si>
  <si>
    <t>145/2568 ลงวันที่ 30/05/2568</t>
  </si>
  <si>
    <t>ซื้ออาหารเสริม (นม) โรงเรียน ของโรงเรียนศาสนามัคคี</t>
  </si>
  <si>
    <t>146/2568 ลงวันที่ 30/05/2568</t>
  </si>
  <si>
    <t>152/2568 ลงวันที่ 16/06/2568</t>
  </si>
  <si>
    <t>ซื้อวัสดุก่อสร้าง จำนวน 10 รายการ</t>
  </si>
  <si>
    <t>149/2568 ลงวันที่ 13/06/2568</t>
  </si>
  <si>
    <t>ซื้อวัสดุงานบ้านงานครัว สำนักปลัด จำนวน 13 รายการ</t>
  </si>
  <si>
    <t>151/2568 ลงวันที่ 13/06/2568</t>
  </si>
  <si>
    <t>จ้างเหมาซ่อมแซมฝาตะแกรงบ่อพัก ซอย 1 บ้านนางแตน หมู่ที่ 1</t>
  </si>
  <si>
    <t>150/2568 ลงวันที่ 13/06/2568</t>
  </si>
  <si>
    <t>จ้างทำป้ายไวนิลประชาสัมพันธ์พร้อมขาตั้งป้ายแบบ X-stand</t>
  </si>
  <si>
    <t>148/2568 ลงวันที่ 13/06/2568</t>
  </si>
  <si>
    <t>จ้างเหมาเครื่องจักรสำหรับทำแนวป้องกันตลิ่งพังบ้านสบปุง หมู่ที่ 3</t>
  </si>
  <si>
    <t>147/2568 ลงวันที่ 13/06/2568</t>
  </si>
  <si>
    <t>ซื้อวัสดุ ตามโครงการปรับสภาพแวดล้อมและสิ่งอำนวยความสะดวกของผู้สูงอายุ</t>
  </si>
  <si>
    <t>179/2568 ลงวันที่ 02/07/2568</t>
  </si>
  <si>
    <t>จ้างเหมาซุดลอกคันเพื่อระบายน้ำจากคันทางลำเหมืองต้นต้น บ้านสบปุง หมู่ที่ 3</t>
  </si>
  <si>
    <t>154/2568 ลงวันที่ 24/06/2568</t>
  </si>
  <si>
    <t>155/2568 ลงวันที่ 26/06/2568</t>
  </si>
  <si>
    <t>จ้างทำตรายาง (กองคลัง)</t>
  </si>
  <si>
    <t>156/2568 ลงวันที่ 30/06/2568</t>
  </si>
  <si>
    <t>จ้างเหมาซ่อมแซมฝาบ่อพัก บริเวณใกล้วัดสบตาล บ้านนาเวียง หมู่ที่ 5</t>
  </si>
  <si>
    <t>สรุปผลการดำเนินการจัดซื้อจัดจ้างในรอบเดือน กรกฎาคม 2568</t>
  </si>
  <si>
    <t>วันที่  30 มิถุนายน พ.ศ. 2568</t>
  </si>
  <si>
    <t>วันที่  31 กรกฎาคม พ.ศ. 2568</t>
  </si>
  <si>
    <t>จ้างเหมาซ่อมแซมฝาผนังแรงบ่อพัก จำนวน 2 จุด</t>
  </si>
  <si>
    <t>181/2568 ลงวันที่ 02/07/2568</t>
  </si>
  <si>
    <t>จ้างเหมาก่อสร้างฝารางระบายน้ำตะแกรงเหล็ก พร้อมเสริมราง</t>
  </si>
  <si>
    <t>180/2568 ลงวันที่ 02/07/2568</t>
  </si>
  <si>
    <t>ซื้อวัสดุ ตามโครงการปรับสภาพแวดล้อมผู้สูงอายุ</t>
  </si>
  <si>
    <t>จ้างเหมาทาสีรื้ออาคารสำนักงานเทศบาล</t>
  </si>
  <si>
    <t>178/2568 ลงวันที่ 02/07/2568</t>
  </si>
  <si>
    <t>จ้างเหมาติดตั้งระบบไฟฟ้าโคมไฟถนนใหม่ ซอย 1-8 บ้านใหม่</t>
  </si>
  <si>
    <t>24/2568 ลงวันที่ 07/07/2568</t>
  </si>
  <si>
    <t>จ้างจัดรายการวิทยุกระจายเสียง กรกฎาคม-กันยายน</t>
  </si>
  <si>
    <t>182/2568 ลงวันที่ 03/07/2568</t>
  </si>
  <si>
    <t>จ้างเหมาซ่อมแซมท่อส่งน้ำสถานีสูบน้ำบ้านท่าผา</t>
  </si>
  <si>
    <t>183/2568 ลงวันที่ 04/07/2568</t>
  </si>
  <si>
    <t>จ้างเหมาขุดลอกคันเพื่อระบายน้ำบ้านหม้อ</t>
  </si>
  <si>
    <t>184/2568 ลงวันที่ 04/07/2568</t>
  </si>
  <si>
    <t>ซื้อวัสดุไฟฟ้า จำนวน 7 รายการ</t>
  </si>
  <si>
    <t>185/2568 ลงวันที่ 08/07/2568</t>
  </si>
  <si>
    <t>ซื้อแบตเตอรี่รถบรรทุกน้ำ ทะเบียน 81-1371</t>
  </si>
  <si>
    <t>186/2568 ลงวันที่ 15/07/2568</t>
  </si>
  <si>
    <t>จ้างบำรุงรักษาและซ่อมแซมรถรางนำเที่ยว คันที่ 1</t>
  </si>
  <si>
    <t>187/2568 ลงวันที่ 16/07/2568</t>
  </si>
  <si>
    <t>ซื้อวัสดุคอมพิวเตอร์ (กองช่าง) จำนวน 6 รายการ</t>
  </si>
  <si>
    <t>188/2568 ลงวันที่ 17/07/2568</t>
  </si>
  <si>
    <t>จ้างบำรุงรักษาและซ่อมแซมรถตู้พยาบาล ทะเบียน นข 5803</t>
  </si>
  <si>
    <t>189/2568 ลงวันที่ 18/07/2568</t>
  </si>
  <si>
    <t>ซื้อวัสดุสำนักงาน (สำนักปลัด) จำนวน 32 รายการ</t>
  </si>
  <si>
    <t>190/2568 ลงวันที่ 22/07/2568</t>
  </si>
  <si>
    <t>ซื้อกระจกโค้งจราจร</t>
  </si>
  <si>
    <t>191/2568 ลงวันที่ 24/07/2568</t>
  </si>
  <si>
    <t>193/2568 ลงวันที่ 24/07/2568</t>
  </si>
  <si>
    <t>ซื้อวัสดุคอมพิวเตอร์ (กองคลัง) จำนวน 5 รายการ</t>
  </si>
  <si>
    <t>192/2568 ลงวันที่ 24/07/2568</t>
  </si>
  <si>
    <t>จ้างทำบัญชีหนังสือโครงการพระราชดำริด้านสาธารณสุข</t>
  </si>
  <si>
    <t>196/2568 ลงวันที่ 25/07/2568</t>
  </si>
  <si>
    <t>จ้างทำป้าย PP Board และป้ายอะคริลิค</t>
  </si>
  <si>
    <t>195/2568 ลงวันที่ 25/07/2568</t>
  </si>
  <si>
    <t>จ้างบำรุงรักษาและตรวจเช็คระยะรถยนต์ส่วนกลาง ทะเบียน กจ 2279</t>
  </si>
  <si>
    <t>198/2568 ลงวันที่ 29/07/2568</t>
  </si>
  <si>
    <t>ซื้อถังดับเพลิงชนิดผงเคมีแห้ง</t>
  </si>
  <si>
    <t>197/2568 ลงวันที่ 29/07/2568</t>
  </si>
  <si>
    <t>จ้างตรวจเช็คบำรุงรักษารถบรรทุกขยะ ทะเบียน 81-6398</t>
  </si>
  <si>
    <t>201/2568 ลงวันที่ 30/07/2568</t>
  </si>
  <si>
    <t>จ้างเหมาซ่อมแซมสีภายนอกอาคารสำนักงาน</t>
  </si>
  <si>
    <t>194/2568 ลงวันที่ 25/07/2568</t>
  </si>
  <si>
    <t>ซื้อที่ปัดน้ำฝนหน้ารถบรรทุกขยะ</t>
  </si>
  <si>
    <t>199/2568 ลงวันที่ 30/07/2568</t>
  </si>
  <si>
    <t>ซื้อชุดปฏิบัติงานและรองเท้าบูทเซฟตี้</t>
  </si>
  <si>
    <t>205/2568 ลงวันที่ 01/08/2568</t>
  </si>
  <si>
    <t>วันที่  31 สิงหาคม พ.ศ. 2568</t>
  </si>
  <si>
    <t>สรุปผลการดำเนินการจัดซื้อจัดจ้างในรอบเดือน สิงหาคม 2568</t>
  </si>
  <si>
    <t>จ้างเหมาทำป้ายอะคริลิคติดสติ๊กเกอร์รายชื่อปลัดเทศบาล</t>
  </si>
  <si>
    <t>208/2568 ลงวันที่ 07/08/2568</t>
  </si>
  <si>
    <t>จ้างเหมาจัดทำป้ายศูนย์บริการคนพิการทั่วไป</t>
  </si>
  <si>
    <t>207/2568 ลงวันที่ 07/08/2568</t>
  </si>
  <si>
    <t>จ้างทำตรายาง (กองคลัง) จำนวน 2 รายการ</t>
  </si>
  <si>
    <t>209/2568 ลงวันที่ 07/08/2568</t>
  </si>
  <si>
    <t>จ้างซ่อมเครื่องคอมพิวเตอร์ หมายเลขครุภัณฑ์ 416620065</t>
  </si>
  <si>
    <t>210/2568 ลงวันที่ 07/08/2568</t>
  </si>
  <si>
    <t>จ้างซ่อมเครื่อง CPU หมายเลขครุภัณฑ์ 416-64-0069 (กองคลัง)</t>
  </si>
  <si>
    <t>212/2568 ลงวันที่ 13/08/2568</t>
  </si>
  <si>
    <t>ซื้อวัสดุก่อสร้าง งานการเกษตร จำนวน 2 รายการ</t>
  </si>
  <si>
    <t>211/2568 ลงวันที่ 08/08/2568</t>
  </si>
  <si>
    <t>ซื้อวัสดุงานบ้านงานครัว งานกำจัดขยะมูลฝอยและสิ่งปฏิกูล</t>
  </si>
  <si>
    <t>213/2568 ลงวันที่ 14/08/2568</t>
  </si>
  <si>
    <t>214/2568 ลงวันที่ 19/08/2568</t>
  </si>
  <si>
    <t>จ้างทำป้าย สำหรับโครงการพระราชดำริด้านสาธารณสุข (โรคขาดสารไอโอดีน)</t>
  </si>
  <si>
    <t>215/2568 ลงวันที่ 20/08/2568</t>
  </si>
  <si>
    <t>จ้างบำรุงรักษาและซ่อมแซมสามล้อชาเล่ง สำนักปลัด</t>
  </si>
  <si>
    <t>216/2568 ลงวันที่ 27/08/2568</t>
  </si>
  <si>
    <t>ซื้อครุภัณฑ์สำนักงาน (โต๊ะทำงานและเก้าอี้ทำงาน) 2 รายการ</t>
  </si>
  <si>
    <t>217/2568 ลงวันที่ 28/08/2568</t>
  </si>
  <si>
    <t>จ้างเหมาขุดลอกลำเหมืองดิน ซอย 9 เชื่อมซอย ดล หมู่ที่ 1 บ้านนางแตน</t>
  </si>
  <si>
    <t>221/2568 ลงวันที่ 02/09/2568</t>
  </si>
  <si>
    <t>จ้างเหมาขุดลอกรางระบายน้ำ บริเวณ ซอย 4 หมู่ที่ 9 บ้านศาลาเม็ง</t>
  </si>
  <si>
    <t>222/2568 ลงวันที่ 03/09/2568</t>
  </si>
  <si>
    <t>จ้างเหมาซ่อมแซมฝาบ่อพัก จำนวน 1 จุด</t>
  </si>
  <si>
    <t>223/2568 ลงวันที่ 03/09/2568</t>
  </si>
  <si>
    <t>จ้างเหมาซ่อมแซมอาคารศูนย์เรียนรู้ประชาชน</t>
  </si>
  <si>
    <t>27/2568 ลงวันที่ 04/09/2568</t>
  </si>
  <si>
    <t>ซื้อวัสดุคอมพิวเตอร์ จำนวน 6 รายการ (กองช่าง)</t>
  </si>
  <si>
    <t>224/2568 ลงวันที่ 04/09/2568</t>
  </si>
  <si>
    <t>ซื้อครุภัณฑ์สำนักงาน เครื่องปรับอากาศแบบแยกส่วน จำนวน 11 เครื่อง</t>
  </si>
  <si>
    <t>28/2568 ลงวันที่ 05/09/2568</t>
  </si>
  <si>
    <t>ซื้อวัสดุไฟฟ้า สำนักปลัด จำนวน 3 รายการ</t>
  </si>
  <si>
    <t>225/2568 ลงวันที่ 08/09/2568</t>
  </si>
  <si>
    <t>ซื้อวัสดุก่อสร้าง คอนกรีตผสมสำเร็จรูป</t>
  </si>
  <si>
    <t>226/2568 ลงวันที่ 10/09/2568</t>
  </si>
  <si>
    <t>จ้างทำตรายาง สำนักปลัด จำนวน 3 รายการ</t>
  </si>
  <si>
    <t>227/2568 ลงวันที่ 10/09/2568</t>
  </si>
  <si>
    <t>ซื้อวัสดุสำนักงาน (กองช่าง) จำนวน 13 รายการ</t>
  </si>
  <si>
    <t>228/2568 ลงวันที่ 11/09/2568</t>
  </si>
  <si>
    <t>จ้างซ่อมคอมพิวเตอร์ หมายเลขครุภัณฑ์ 416-62-0064</t>
  </si>
  <si>
    <t>230/2568 ลงวันที่ 11/09/2568</t>
  </si>
  <si>
    <t>ซื้อวัสดุสำนักงาน (ม่านปรับแสง) จำนวน 3 รายการ</t>
  </si>
  <si>
    <t>229/2568 ลงวันที่ 11/09/2568</t>
  </si>
  <si>
    <t>ซื้อวัสดุสำนักงาน จำนวน 13 รายการ (สำนักปลัด)</t>
  </si>
  <si>
    <t>231/2568 ลงวันที่ 11/09/2568</t>
  </si>
  <si>
    <t>ซื้อวัสดุงานบ้านงานครัว ศูนย์พัฒนาเด็กเล็ก</t>
  </si>
  <si>
    <t>232/2568 ลงวันที่ 11/09/2568</t>
  </si>
  <si>
    <t>ซื้อวัสดุสำนักงาน (ผ้าคลุมแก้วอุ่นนวม)</t>
  </si>
  <si>
    <t>233/2568 ลงวันที่ 16/09/2568</t>
  </si>
  <si>
    <t>234/2568 ลงวันที่ 16/09/2568</t>
  </si>
  <si>
    <t>ซื้อวัสดุก่อสร้าง จำนวน 2 รายการ ศูนย์พัฒนาเด็กเล็ก</t>
  </si>
  <si>
    <t>235/2568 ลงวันที่ 17/09/2568</t>
  </si>
  <si>
    <t>ซื้อวัสดุงานบ้านงานครัว สำนักปลัด 13 รายการ</t>
  </si>
  <si>
    <t>237/2568 ลงวันที่ 17/09/2568</t>
  </si>
  <si>
    <t>จ้างถ่ายเอกสารพร้อมจัดทำรูปเล่ม เทศบัญญัติงบประมาณ 2569</t>
  </si>
  <si>
    <t>238/2568 ลงวันที่ 18/09/2568</t>
  </si>
  <si>
    <t>ซื้อวัสดุไฟฟ้า จำนวน 8 รายการ</t>
  </si>
  <si>
    <t>239/2568 ลงวันที่ 19/09/2568</t>
  </si>
  <si>
    <t>ซื้อวัสดุก่อสร้าง สำนักปลัด</t>
  </si>
  <si>
    <t>241/2568 ลงวันที่ 23/09/2568</t>
  </si>
  <si>
    <t>ซื้อทราย เพื่อป้องกันเหตุสาธารณภัย อุทกภัย</t>
  </si>
  <si>
    <t>243/2568 ลงวันที่ 26/09/2568</t>
  </si>
  <si>
    <t>ซื้อโคมไฟถนน LED 20 วัตต์ พร้อมอุปกรณ์</t>
  </si>
  <si>
    <t>242/2568 ลงวันที่ 26/09/2568</t>
  </si>
  <si>
    <t>ห้างหุ้นส่วนจำกัด กมลคอนกรีต ราคาที่เสนอ 8,062.45 บาท</t>
  </si>
  <si>
    <t>ห้างหุ้นส่วนจำกัด เอแอนด์เจ ซุปเปอร์เซนเตอร์ ราคาที่เสนอ 9,153.00 บาท</t>
  </si>
  <si>
    <t>ห้างหุ้นส่วนจำกัด เดอะซัน เอ็ม อาร์ เค ราคาที่เสนอ 690.00 บาท</t>
  </si>
  <si>
    <t>ห้างหุ้นส่วนจำกัด รินพลเจริญกิจ ราคาที่เสนอ 22,000.00 บาท</t>
  </si>
  <si>
    <t>ห้างหุ้นส่วนจำกัด รินพลเจริญกิจ ราคาที่เสนอ 5,000.00 บาท</t>
  </si>
  <si>
    <t>บริษัท วิน เอ็ดดูเทนเมนท์ จำกัด ราคาที่เสนอ 9,986.00 บาท</t>
  </si>
  <si>
    <t>ห้างหุ้นส่วนจำกัด เดอะซัน เอ็ม อาร์ เค ราคาที่เสนอ 1,750.00 บาท</t>
  </si>
  <si>
    <t>นายอภิสิทธิ์ ช้างกุล ราคาที่เสนอ 11,500.00 บาท</t>
  </si>
  <si>
    <t>นายอภิสิทธิ์ ช้างกุล ราคาที่เสนอ 10,500.00 บาท</t>
  </si>
  <si>
    <t>นายวิทยา คำเขียงดาว ราคาที่เสนอ 97,900.00 บาท</t>
  </si>
  <si>
    <t>ห้างหุ้นส่วนจำกัด เค คอน เซาท์ ราคาที่เสนอ 188,000.00 บาท</t>
  </si>
  <si>
    <t>นายณรงค์ฤทธิ์ จำปีเรือง ราคาที่เสนอ 28,000.00 บาท</t>
  </si>
  <si>
    <t>บริษัท แสงฟ้าพาณิชย์ลำปาง ราคาที่เสนอ 13,485.00 บาท</t>
  </si>
  <si>
    <t>ร้านเจนวิทย์ มอเตอร์ ราคาที่เสนอ 6,420.00 บาท</t>
  </si>
  <si>
    <t>อู่ธนภูมิการช่าง ราคาที่เสนอ 14,820.00 บาท</t>
  </si>
  <si>
    <t>ห้างหุ้นส่วนจำกัด เอส เทคนิค เซ็นเตอร์ ราคาที่เสนอ 7,480.00 บาท</t>
  </si>
  <si>
    <t>บริษัท โตโยต้า นอร์ทเทิร์น (ลำปาง) ราคาที่เสนอ 10,448.55 บาท</t>
  </si>
  <si>
    <t>ห้างหุ้นส่วนจำกัด เคที กรุ๊ป ลำปาง ราคาที่เสนอ 24,210.00 บาท</t>
  </si>
  <si>
    <t>กำลังทองพาณิชย์ ราคาที่เสนอ 38,000.00 บาท</t>
  </si>
  <si>
    <t>ห้างหุ้นส่วนจำกัด แอล พี ไฮเทค เซ็นเตอร์ ราคาที่เสนอ 10,565.00 บาท</t>
  </si>
  <si>
    <t>ห้างหุ้นส่วนจำกัด เดอะซัน เอ็ม อาร์ เค ราคาที่เสนอ 14,670.00 บาท</t>
  </si>
  <si>
    <t>ห้างหุ้นส่วนจำกัด เดอะซัน เอ็ม อาร์ เค ราคาที่เสนอ 5,150.00 บาท</t>
  </si>
  <si>
    <t>อู่ธนภูมิการช่าง ราคาที่เสนอ 5,098.00 บาท</t>
  </si>
  <si>
    <t>ห้างหุ้นส่วนจำกัด ลำปางศิริชัย ราคาที่เสนอ 8,733.63 บาท</t>
  </si>
  <si>
    <t>นายวิทยา คำเขียงดาว ราคาที่เสนอ 35,500.00 บาท</t>
  </si>
  <si>
    <t>ร้านเกาะคายางยนต์ ราคาที่เสนอ 600.00 บาท</t>
  </si>
  <si>
    <t>กำลังทองพาณิชย์ ราคาที่เสนอ 19,950.00 บาท</t>
  </si>
  <si>
    <t>ห้างหุ้นส่วนจำกัด เดอะซัน เอ็ม อาร์ เค ราคาที่เสนอ 480.00 บาท</t>
  </si>
  <si>
    <t>ห้างหุ้นส่วนจำกัด เดอะซัน เอ็ม อาร์ เค ราคาที่เสนอ 5,000.00 บาท</t>
  </si>
  <si>
    <t>ห้างหุ้นส่วนจำกัด เดอะซัน เอ็ม อาร์ เค ราคาที่เสนอ 940.00 บาท</t>
  </si>
  <si>
    <t>ห้างหุ้นส่วนจำกัด ทีซี พรีเมียม คอมพิวเตอร์ ราคาที่เสนอ 2,990.00 บาท</t>
  </si>
  <si>
    <t>ห้างหุ้นส่วนจำกัด ทีซี พรีเมียม คอมพิวเตอร์ ราคาที่เสนอ 2,200.00 บาท</t>
  </si>
  <si>
    <t>ห้างหุ้นส่วนจำกัด รินพลเจริญกิจ ราคาที่เสนอ 2,500.00 บาท</t>
  </si>
  <si>
    <t>บริษัท วิน เอ็ดดูเทนเมนท์ จำกัด ราคาที่เสนอ 900.00 บาท</t>
  </si>
  <si>
    <t>ห้างหุ้นส่วนจำกัด เคที กรุ๊ป ลำปาง ราคาที่เสนอ 12,141.00 บาท</t>
  </si>
  <si>
    <t>ห้างหุ้นส่วนจำกัด เดอะซัน เอ็ม อาร์ เค ราคาที่เสนอ 16,800.00 บาท</t>
  </si>
  <si>
    <t>นายอนันต์ ประแกกัน ราคาที่เสนอ 1,000.00 บาท</t>
  </si>
  <si>
    <t>ห้างหุ้นส่วนจำกัด น้ำล้อมเคหะภัณฑ์ ราคาที่เสนอ 53,600.00 บาท</t>
  </si>
  <si>
    <t>นายนิคม ใจจินา ราคาที่เสนอ 35,000.00 บาท</t>
  </si>
  <si>
    <t>นายสมศักดิ์ ศรีไชยา ราคาที่เสนอ 53,000.00 บาท</t>
  </si>
  <si>
    <t>นายอภิชาติ กองใจ ราคาที่เสนอ 3,000.00 บาท</t>
  </si>
  <si>
    <t>นายถนอม บุญแก้ว ราคาที่เสนอ 219,500.00 บาท</t>
  </si>
  <si>
    <t>ห้างหุ้นส่วนจำกัด เอส เทคนิค เซ็นเตอร์ ราคาที่เสนอ 12,410.00 บาท</t>
  </si>
  <si>
    <t>ห้างหุ้นส่วนจำกัด เคที กรุ๊ป ลำปาง ราคาที่เสนอ 3,750.00 บาท</t>
  </si>
  <si>
    <t>ห้างหุ้นส่วนจำกัด กมลคอนกรีต ราคาที่เสนอ 6,099.00 บาท</t>
  </si>
  <si>
    <t>ห้างหุ้นส่วนจำกัด เดอะซัน เอ็ม อาร์ เค ราคาที่เสนอ 1,540.00 บาท</t>
  </si>
  <si>
    <t>ห้างหุ้นส่วนจำกัด เคที กรุ๊ป ลำปาง ราคาที่เสนอ 7,268.00 บาท</t>
  </si>
  <si>
    <t>ห้างหุ้นส่วนจำกัด เอ แอนด์ เอ เซ็นเตอร์เทค ราคาที่เสนอ 2,900.00 บาท</t>
  </si>
  <si>
    <t>ห้างหุ้นส่วนจำกัด เคที กรุ๊ป ลำปาง ราคาที่เสนอ 18,688.00 บาท</t>
  </si>
  <si>
    <t>บริษัท วิน เอ็ดดูเทนเมนท์ จำกัด ราคาที่เสนอ 9,975.00 บาท</t>
  </si>
  <si>
    <t>อานนท์พุทธภัณฑ์ ราคาที่เสนอ 4,250.00 บาท</t>
  </si>
  <si>
    <t>ห้างหุ้นส่วนจำกัด กำพลโลหะและวิศวกรรม ราคาที่เสนอ 3,707.55 บาท</t>
  </si>
  <si>
    <t>บริษัท วิน เอ็ดดูเทนเมนท์ จำกัด ราคาที่เสนอ 6,270.00 บาท</t>
  </si>
  <si>
    <t>ร้านเสริมอักษร การพิมพ์ ราคาที่เสนอ 4,000.00 บาท</t>
  </si>
  <si>
    <t>ธนภรณ์อุปกรณ์ไฟฟ้า-ประปา ราคาที่เสนอ 4,320.00 บาท</t>
  </si>
  <si>
    <t>ห้างหุ้นส่วนจำกัด กมลคอนกรีต ราคาที่เสนอ 2,278.00 บาท</t>
  </si>
  <si>
    <t>ห้างหุ้นส่วนจำกัด รินพลเจริญกิจ ราคาที่เสนอ 2,000.00 บาท</t>
  </si>
  <si>
    <t>บริษัท แสงฟ้าพาณิชย์ลำปาง จำกัด ราคาที่เสนอ 53,700.00 บาท</t>
  </si>
  <si>
    <t>บริษัท ซ.เกสัช จำกัด ราคาที่เสนอ 23,760.00 บาท</t>
  </si>
  <si>
    <t>นางสาวศิริลักษณ์ จันทร์เทศ ราคาที่เสนอ 2,500.00 บาท</t>
  </si>
  <si>
    <t>นางนิตยา แปงสาย ราคาที่เสนอ 2,500.00 บาท</t>
  </si>
  <si>
    <t>ห้างหุ้นส่วนจำกัด เคที กรุ๊ป ลำปาง ราคาที่เสนอ 6,502.00 บาท</t>
  </si>
  <si>
    <t>สมหวังเครน ราคาที่เสนอ 21,400.00 บาท</t>
  </si>
  <si>
    <t>นายเพิ่มพูล ทิยะ ราคาที่เสนอ 1,500.00 บาท</t>
  </si>
  <si>
    <t>ห้างหุ้นส่วนจำกัด เคที กรุ๊ป ลำปาง ราคาที่เสนอ 13,801.00 บาท</t>
  </si>
  <si>
    <t>สหกรณ์โคนมเชียงใหม่ จำกัด ราคาที่เสนอ 42,672.48 บาท</t>
  </si>
  <si>
    <t>สหกรณ์โคนมเชียงใหม่ จำกัด ราคาที่เสนอ 38,180.64 บาท</t>
  </si>
  <si>
    <t>ห้างหุ้นส่วนจำกัด กมลคอนกรีต ราคาที่ตกลง 8,062.45 บาท</t>
  </si>
  <si>
    <t>ห้างหุ้นส่วนจำกัด เอแอนด์เจ ซุปเปอร์เซนเตอร์ ราคาที่ตกลง 9,153.00 บาท</t>
  </si>
  <si>
    <t>ห้างหุ้นส่วนจำกัด เดอะซัน เอ็ม อาร์ เค ราคาที่ตกลง 690.00 บาท</t>
  </si>
  <si>
    <t>ห้างหุ้นส่วนจำกัด รินพลเจริญกิจ ราคาที่ตกลง 22,000.00 บาท</t>
  </si>
  <si>
    <t>ห้างหุ้นส่วนจำกัด รินพลเจริญกิจ ราคาที่ตกลง 5,000.00 บาท</t>
  </si>
  <si>
    <t>บริษัท วิน เอ็ดดูเทนเมนท์ จำกัด ราคาที่ตกลง 9,986.00 บาท</t>
  </si>
  <si>
    <t>ห้างหุ้นส่วนจำกัด เดอะซัน เอ็ม อาร์ เค ราคาที่ตกลง 1,750.00 บาท</t>
  </si>
  <si>
    <t>บริษัท ซ.เกสัช จำกัด ราคาที่ตกลง 23,760.00 บาท</t>
  </si>
  <si>
    <t>นางสาวศิริลักษณ์ จันทร์เทศ ราคาที่ตกลง 2,500.00 บาท</t>
  </si>
  <si>
    <t>นางนิตยา แปงสาย ราคาที่ตกลง 2,500.00 บาท</t>
  </si>
  <si>
    <t>ห้างหุ้นส่วนจำกัด เคที กรุ๊ป ลำปาง ราคาที่ตกลง 6,502.00 บาท</t>
  </si>
  <si>
    <t>สมหวังเครน ราคาที่ตกลง 21,400.00 บาท</t>
  </si>
  <si>
    <t>นายเพิ่มพูล ทิยะ ราคาที่ตกลง 1,500.00 บาท</t>
  </si>
  <si>
    <t>ห้างหุ้นส่วนจำกัด เคที กรุ๊ป ลำปาง ราคาที่ตกลง 13,801.00 บาท</t>
  </si>
  <si>
    <t>สหกรณ์โคนมเชียงใหม่ จำกัด ราคาที่ตกลง 42,672.48 บาท</t>
  </si>
  <si>
    <t>สหกรณ์โคนมเชียงใหม่ จำกัด ราคาที่ตกลง 38,180.64 บาท</t>
  </si>
  <si>
    <t>นายอภิสิทธิ์ ช้างกุล ราคาที่ตกลง 11,500.00 บาท</t>
  </si>
  <si>
    <t>นายอภิสิทธิ์ ช้างกุล ราคาที่ตกลง 10,500.00 บาท</t>
  </si>
  <si>
    <t>นายวิทยา คำเขียงดาว ราคาที่ตกลง 97,900.00 บาท</t>
  </si>
  <si>
    <t>ห้างหุ้นส่วนจำกัด เค คอน เซาท์ ราคาที่ตกลง 188,000.00 บาท</t>
  </si>
  <si>
    <t>นายณรงค์ฤทธิ์ จำปีเรือง ราคาที่ตกลง 28,000.00 บาท</t>
  </si>
  <si>
    <t>บริษัท แสงฟ้าพาณิชย์ลำปาง ราคาที่ตกลง 13,485.00 บาท</t>
  </si>
  <si>
    <t>ร้านเจนวิทย์ มอเตอร์ ราคาที่ตกลง 6,420.00 บาท</t>
  </si>
  <si>
    <t>อู่ธนภูมิการช่าง ราคาที่ตกลง 14,820.00 บาท</t>
  </si>
  <si>
    <t>ห้างหุ้นส่วนจำกัด เอส เทคนิค เซ็นเตอร์ ราคาที่ตกลง 7,480.00 บาท</t>
  </si>
  <si>
    <t>บริษัท โตโยต้า นอร์ทเทิร์น (ลำปาง) ราคาที่ตกลง 10,448.55 บาท</t>
  </si>
  <si>
    <t>ห้างหุ้นส่วนจำกัด เคที กรุ๊ป ลำปาง ราคาที่ตกลง 24,210.00 บาท</t>
  </si>
  <si>
    <t>กำลังทองพาณิชย์ ราคาที่ตกลง 38,000.00 บาท</t>
  </si>
  <si>
    <t>ห้างหุ้นส่วนจำกัด แอล พี ไฮเทค เซ็นเตอร์ ราคาที่ตกลง 10,565.00 บาท</t>
  </si>
  <si>
    <t>ห้างหุ้นส่วนจำกัด เดอะซัน เอ็ม อาร์ เค ราคาที่ตกลง 14,670.00 บาท</t>
  </si>
  <si>
    <t>ห้างหุ้นส่วนจำกัด เดอะซัน เอ็ม อาร์ เค ราคาที่ตกลง 5,150.00 บาท</t>
  </si>
  <si>
    <t>อู่ธนภูมิการช่าง ราคาที่ตกลง 5,098.00 บาท</t>
  </si>
  <si>
    <t>ห้างหุ้นส่วนจำกัด ลำปางศิริชัย ราคาที่ตกลง 8,733.63 บาท</t>
  </si>
  <si>
    <t>นายวิทยา คำเขียงดาว ราคาที่ตกลง 35,500.00 บาท</t>
  </si>
  <si>
    <t>ร้านเกาะคายางยนต์ ราคาที่ตกลง 600.00 บาท</t>
  </si>
  <si>
    <t>กำลังทองพาณิชย์ ราคาที่ตกลง 19,950.00 บาท</t>
  </si>
  <si>
    <t>ห้างหุ้นส่วนจำกัด เดอะซัน เอ็ม อาร์ เค ราคาที่ตกลง 480.00 บาท</t>
  </si>
  <si>
    <t>ห้างหุ้นส่วนจำกัด เดอะซัน เอ็ม อาร์ เค ราคาที่ตกลง 5,000.00 บาท</t>
  </si>
  <si>
    <t>ห้างหุ้นส่วนจำกัด เดอะซัน เอ็ม อาร์ เค ราคาที่ตกลง 940.00 บาท</t>
  </si>
  <si>
    <t>ห้างหุ้นส่วนจำกัด ทีซี พรีเมียม คอมพิวเตอร์ ราคาที่ตกลง 2,990.00 บาท</t>
  </si>
  <si>
    <t>ห้างหุ้นส่วนจำกัด ทีซี พรีเมียม คอมพิวเตอร์ ราคาที่ตกลง 2,200.00 บาท</t>
  </si>
  <si>
    <t>ห้างหุ้นส่วนจำกัด รินพลเจริญกิจ ราคาที่ตกลง 2,500.00 บาท</t>
  </si>
  <si>
    <t>บริษัท วิน เอ็ดดูเทนเมนท์ จำกัด ราคาที่ตกลง 900.00 บาท</t>
  </si>
  <si>
    <t>ห้างหุ้นส่วนจำกัด เคที กรุ๊ป ลำปาง ราคาที่ตกลง 12,141.00 บาท</t>
  </si>
  <si>
    <t>ห้างหุ้นส่วนจำกัด เดอะซัน เอ็ม อาร์ เค ราคาที่ตกลง 16,800.00 บาท</t>
  </si>
  <si>
    <t>นายอนันต์ ประแกกัน ราคาที่ตกลง 1,000.00 บาท</t>
  </si>
  <si>
    <t>ห้างหุ้นส่วนจำกัด น้ำล้อมเคหะภัณฑ์ ราคาที่ตกลง 53,600.00 บาท</t>
  </si>
  <si>
    <t>นายนิคม ใจจินา ราคาที่ตกลง 35,000.00 บาท</t>
  </si>
  <si>
    <t>นายสมศักดิ์ ศรีไชยา ราคาที่ตกลง 53,000.00 บาท</t>
  </si>
  <si>
    <t>นายอภิชาติ กองใจ ราคาที่ตกลง 3,000.00 บาท</t>
  </si>
  <si>
    <t>นายถนอม บุญแก้ว ราคาที่ตกลง 219,500.00 บาท</t>
  </si>
  <si>
    <t>ห้างหุ้นส่วนจำกัด เอส เทคนิค เซ็นเตอร์ ราคาที่ตกลง 12,410.00 บาท</t>
  </si>
  <si>
    <t>ห้างหุ้นส่วนจำกัด เคที กรุ๊ป ลำปาง ราคาที่ตกลง 3,750.00 บาท</t>
  </si>
  <si>
    <t>ห้างหุ้นส่วนจำกัด กมลคอนกรีต ราคาที่ตกลง 6,099.00 บาท</t>
  </si>
  <si>
    <t>ห้างหุ้นส่วนจำกัด เดอะซัน เอ็ม อาร์ เค ราคาที่ตกลง 1,540.00 บาท</t>
  </si>
  <si>
    <t>ห้างหุ้นส่วนจำกัด เคที กรุ๊ป ลำปาง ราคาที่ตกลง 7,268.00 บาท</t>
  </si>
  <si>
    <t>ห้างหุ้นส่วนจำกัด เอ แอนด์ เอ เซ็นเตอร์เทค ราคาที่ตกลง 2,900.00 บาท</t>
  </si>
  <si>
    <t>ห้างหุ้นส่วนจำกัด เคที กรุ๊ป ลำปาง ราคาที่ตกลง 18,688.00 บาท</t>
  </si>
  <si>
    <t>บริษัท วิน เอ็ดดูเทนเมนท์ จำกัด ราคาที่ตกลง 9,975.00 บาท</t>
  </si>
  <si>
    <t>อานนท์พุทธภัณฑ์ ราคาที่ตกลง 4,250.00 บาท</t>
  </si>
  <si>
    <t>ห้างหุ้นส่วนจำกัด กำพลโลหะและวิศวกรรม ราคาที่ตกลง 3,707.55 บาท</t>
  </si>
  <si>
    <t>บริษัท วิน เอ็ดดูเทนเมนท์ จำกัด ราคาที่ตกลง 6,270.00 บาท</t>
  </si>
  <si>
    <t>ร้านเสริมอักษร การพิมพ์ ราคาที่ตกลง 4,000.00 บาท</t>
  </si>
  <si>
    <t>ธนภรณ์อุปกรณ์ไฟฟ้า-ประปา ราคาที่ตกลง 4,320.00 บาท</t>
  </si>
  <si>
    <t>ห้างหุ้นส่วนจำกัด กมลคอนกรีต ราคาที่ตกลง 2,278.00 บาท</t>
  </si>
  <si>
    <t>ห้างหุ้นส่วนจำกัด รินพลเจริญกิจ ราคาที่ตกลง 2,000.00 บาท</t>
  </si>
  <si>
    <t>บริษัท แสงฟ้าพาณิชย์ลำปาง จำกัด ราคาที่ตกลง 53,700.00 บาท</t>
  </si>
  <si>
    <t>เดือน ตุลาคม 2567 ประปีงบประมาณ พ.ศ. 2568</t>
  </si>
  <si>
    <t>ข้อมูลสรุปการจัดซื้อจัดจ้างของเทศบาลตำบลท่าผา ประจำปีงบประมาณ พ.ศ.2568</t>
  </si>
  <si>
    <t>เดือน พฤศจิกายน 2567 ประปีงบประมาณ พ.ศ. 2568</t>
  </si>
  <si>
    <t>เดือน ธันวาคม 2567 ประปีงบประมาณ พ.ศ. 2568</t>
  </si>
  <si>
    <t>เดือน มกราคม 2568 ประปีงบประมาณ พ.ศ. 2568</t>
  </si>
  <si>
    <t>เดือน กุมภาพันธ์ 2568 ประปีงบประมาณ พ.ศ. 2568</t>
  </si>
  <si>
    <t>จ้างโครงการก่อสร้างอาคารสำนักงานเทศบาล (อาคารเอนกประสงค์) พร้อมห้องน้ำ</t>
  </si>
  <si>
    <t>ห้างหุ้นส่วนจำกัด ลำปางทรัพย์ทวีก่อสร้าง 3,000,000.00 บาท บริษัท ชัยยาวิศวกรรม จำกัด 2,998,500.00 บาท</t>
  </si>
  <si>
    <t>บริษัท ชัยยาวิศวกรรม จำกัด 2,998,500.00 บาท</t>
  </si>
  <si>
    <t>เป็นผู้มีคุณสมบัติและข้อเสนอทางเทคนิคถูกต้องครบถ้วนและเป็นผู้เสนอราคาต่ำสุด</t>
  </si>
  <si>
    <t>13/2568 ลงวันที่ 06/02/2568</t>
  </si>
  <si>
    <t>ซื้อวัสดุการเกษตร จำนวน 6 รายการ (กองช่าง)</t>
  </si>
  <si>
    <t>ห้างหุ้นส่วนจำกัด กมลคอนกรีต ราคาที่เสนอ 4,322.80 บาท</t>
  </si>
  <si>
    <t>ห้างหุ้นส่วนจำกัด กมลคอนกรีต ราคาที่ตกลง 4,322.80 บาท</t>
  </si>
  <si>
    <t>73/2568 ลงวันที่ 03/02/2568</t>
  </si>
  <si>
    <t>ซื้อวัสดุก่อสร้าง จำนวน 13 รายการ (กองช่าง)</t>
  </si>
  <si>
    <t>ห้างหุ้นส่วนจำกัด กมลคอนกรีต ราคาที่เสนอ 12,750.12 บาท</t>
  </si>
  <si>
    <t>ห้างหุ้นส่วนจำกัด กมลคอนกรีต ราคาที่ตกลง 12,750.12 บาท</t>
  </si>
  <si>
    <t>74/2568 ลงวันที่ 03/02/2568</t>
  </si>
  <si>
    <t>ซื้อวัสดุสำนักงาน (กองช่าง) จำนวน 19 รายการ</t>
  </si>
  <si>
    <t>ห้างหุ้นส่วนจำกัด เคที กรุ๊ป ลำปาง ราคาที่เสนอ 10,368.00 บาท</t>
  </si>
  <si>
    <t>ห้างหุ้นส่วนจำกัด เคที กรุ๊ป ลำปาง ราคาที่ตกลง 10,368.00 บาท</t>
  </si>
  <si>
    <t>75/2568 ลงวันที่ 06/02/2568</t>
  </si>
  <si>
    <t>จ้างโครงการก่อสร้างพนังป้องกันตลิ่งพัง ซอย 14 หมู่ 2 บ้านใหม่</t>
  </si>
  <si>
    <t>ห้างหุ้นส่วนจำกัด ลำปางทรัพย์ทวีก่อสร้าง ราคาที่เสนอ 184,000.00 บาท</t>
  </si>
  <si>
    <t>ห้างหุ้นส่วนจำกัด ลำปางทรัพย์ทวีก่อสร้าง ราคาที่ตกลง 184,000.00 บาท</t>
  </si>
  <si>
    <t>14/2568 ลงวันที่ 07/02/2568</t>
  </si>
  <si>
    <t>จ้างโครงการปรับปรุงผิวทางด้วยแอสฟัลติกส์คอนกรีต ซอย 4 หมู่ที่ 5 บ้านนาเวียง</t>
  </si>
  <si>
    <t>ห้างหุ้นส่วนจำกัด รุ่งโพธิ์ สลิตา ราคาที่เสนอ 479,000.00 บาท</t>
  </si>
  <si>
    <t>ห้างหุ้นส่วนจำกัด รุ่งโพธิ์ สลิตา ราคาที่ตกลง 479,000.00 บาท</t>
  </si>
  <si>
    <t>15/2568 ลงวันที่ 13/02/2568</t>
  </si>
  <si>
    <t>จ้างตรวจเช็คบำรุงรักษารถยนต์ส่วนกลาง ทะเบียน บพ 8811 ลำปาง</t>
  </si>
  <si>
    <t>อู่ธนภูมิการช่าง ราคาที่เสนอ 7,380.00 บาท</t>
  </si>
  <si>
    <t>อู่ธนภูมิการช่าง ราคาที่ตกลง 7,380.00 บาท</t>
  </si>
  <si>
    <t>76/2568 ลงวันที่ 11/02/2568</t>
  </si>
  <si>
    <t>ซื้อวัสดุสำนักงาน จำนวน 14 รายการ (กองคลัง)</t>
  </si>
  <si>
    <t>ห้างหุ้นส่วนจำกัด เคที กรุ๊ป ลำปาง ราคาที่เสนอ 7,025.00 บาท</t>
  </si>
  <si>
    <t>ห้างหุ้นส่วนจำกัด เคที กรุ๊ป ลำปาง ราคาที่ตกลง 7,025.00 บาท</t>
  </si>
  <si>
    <t>77/2568 ลงวันที่ 13/02/2568</t>
  </si>
  <si>
    <t>จ้างซ่อมเครื่องปรับแอร์ หมายเลขครุภัณฑ์ 485-65-0036 (กองคลัง)</t>
  </si>
  <si>
    <t>ห้างหุ้นส่วนจำกัด แอล พี ไฮเทค เซ็นเตอร์ ราคาที่เสนอ 2,000.00 บาท</t>
  </si>
  <si>
    <t>ห้างหุ้นส่วนจำกัด แอล พี ไฮเทค เซ็นเตอร์ ราคาที่ตกลง 2,000.00 บาท</t>
  </si>
  <si>
    <t>78/2568 ลงวันที่ 18/02/2568</t>
  </si>
  <si>
    <t>จ้างเหมาเช่าเวทีพร้อมเครื่องเสียงการจัดกิจกรรมจิตอาสาพัฒนา เนื่องในวันที่ระลึกพระบาทสมเด็จพระพุทธเลิศหล้านภาลัย</t>
  </si>
  <si>
    <t>นางดวงจันทร์ ศรีมา ราคาที่เสนอ 6,000.00 บาท</t>
  </si>
  <si>
    <t>นางดวงจันทร์ ศรีมา ราคาที่ตกลง 6,000.00 บาท</t>
  </si>
  <si>
    <t>79/2568 ลงวันที่ 19/02/2568</t>
  </si>
  <si>
    <t>ซื้อวัสดุยานพาหนะและขนส่ง จำนวน 2 รายการ</t>
  </si>
  <si>
    <t>บ.กิจเสริมอเตอร์ จก. ราคาที่เสนอ 1,350.00 บาท</t>
  </si>
  <si>
    <t>บ.กิจเสริมอเตอร์ จก. ราคาที่ตกลง 1,350.00 บาท</t>
  </si>
  <si>
    <t>83/2568 ลงวันที่ 24/02/2568</t>
  </si>
  <si>
    <t>ซื้อวัสดุ ตามโครงการปรับสภาพแวดล้อมและสิ่งอำนวยความสะดวกของผู้สูงอายุให้เหมาะสมและปลอดภัย ประจำปี 2568</t>
  </si>
  <si>
    <t>82/2568 ลงวันที่ 21/02/2568</t>
  </si>
  <si>
    <t>จ้างซ่อมเครื่องปั่นไฟ หมายเลขครุภัณฑ์ 462-50-0002</t>
  </si>
  <si>
    <t>ห้างหุ้นส่วนจำกัด พีเอส ไฮแคร์เซอร์วิส ราคาที่เสนอ 4,800.00 บาท</t>
  </si>
  <si>
    <t>ห้างหุ้นส่วนจำกัด พีเอส ไฮแคร์เซอร์วิส ราคาที่ตกลง 4,800.00 บาท</t>
  </si>
  <si>
    <t>81/2568 ลงวันที่ 21/02/2568</t>
  </si>
  <si>
    <t>จ้างโครงการก่อสร้างรางระบายน้ำคอนกรีตเสริมเหล็ก ซอย 11 เชื่อม ซอย 9 บ้านศาลาบัวบก หมู่ที่ 8</t>
  </si>
  <si>
    <t>ห้างหุ้นส่วนจำกัด ลำปางทรัพย์ทวีก่อสร้าง ราคาที่เสนอ 334,500.00 บาท</t>
  </si>
  <si>
    <t>ห้างหุ้นส่วนจำกัด ลำปางทรัพย์ทวีก่อสร้าง ราคาที่ตกลง 334,500.00 บาท</t>
  </si>
  <si>
    <t>16/2568 ลงวันที่ 28/02/2568</t>
  </si>
  <si>
    <t>เดือน มีนาคม 2568 ประปีงบประมาณ พ.ศ. 2568</t>
  </si>
  <si>
    <t>จ้างโครงการปรับปรุงผิวทางด้วยแอสฟัลติกส์คอนกรีต ลานต้นขะจาว หมู่ที่ 8 บ้านศาลาบัวบก</t>
  </si>
  <si>
    <t>เดือน เมษายน 2568 ประปีงบประมาณ พ.ศ. 2568</t>
  </si>
  <si>
    <t>เดือน พฤษภาคม 2568 ประปีงบประมาณ พ.ศ. 2568</t>
  </si>
  <si>
    <t>นายสุชาติ ต๊ะคิงษา ราคาที่เสนอ 2,500.00 บาท</t>
  </si>
  <si>
    <t>นายสุชาติ ต๊ะคิงษา ราคาที่ตกลง 2,500.00 บาท</t>
  </si>
  <si>
    <t>เดือน มิถุนายน 2568 ประปีงบประมาณ พ.ศ. 2568</t>
  </si>
  <si>
    <t>เดือน กรกฎาคม 2568 ประปีงบประมาณ พ.ศ. 2568</t>
  </si>
  <si>
    <t>เดือน สิงหาคม 2568 ประปีงบประมาณ พ.ศ. 2568</t>
  </si>
  <si>
    <t>เดือน กันยายน 2568 ประปีงบประมาณ พ.ศ. 2568</t>
  </si>
  <si>
    <t>ร้านนานาครุภัณฑ์ลำปาง ราคาที่เสนอ 16,880.00 บาท</t>
  </si>
  <si>
    <t>ร้านนานาครุภัณฑ์ลำปาง ราคาที่ตกลง 16,880.00 บาท</t>
  </si>
  <si>
    <t>เอ็นเค เอ็นจิเนียร์ริ่งแอนด์ซัพพลาย ราคาที่เสนอ 25,600.00 บาท</t>
  </si>
  <si>
    <t>เอ็นเค เอ็นจิเนียร์ริ่งแอนด์ซัพพลาย ราคาที่ตกลง 25,600.00 บาท</t>
  </si>
  <si>
    <t>ห้างหุ้นส่วนจำกัด เต็กหมง ราคาที่เสนอ 64,420.00 บาท</t>
  </si>
  <si>
    <t>ห้างหุ้นส่วนจำกัด เต็กหมง ราคาที่ตกลง 64,420.00 บาท</t>
  </si>
  <si>
    <t>นายประจัญ ตินนะศรี ราคาที่เสนอ 18,000.00 บาท</t>
  </si>
  <si>
    <t>นายประจัญ ตินนะศรี ราคาที่ตกลง 18,000.00 บาท</t>
  </si>
  <si>
    <t>นายอภิสิทธิ์ช้างกุล ราคาที่เสนอ 3,600.00 บาท</t>
  </si>
  <si>
    <t>นายอภิสิทธิ์ช้างกุล ราคาที่ตกลง 3,600.00 บาท</t>
  </si>
  <si>
    <t>ห้างหุ้นส่วนจำกัด พีเอส ไฮแคร์เซอร์วิส ราคาที่เสนอ 64,200.00 บาท</t>
  </si>
  <si>
    <t>ห้างหุ้นส่วนจำกัด พีเอส ไฮแคร์เซอร์วิส ราคาที่ตกลง 64,200.00 บาท</t>
  </si>
  <si>
    <t>ห้างหุ้นส่วนจำกัด พีเอส ไฮแคร์เซอร์วิส ราคาที่เสนอ 1,200.00 บาท</t>
  </si>
  <si>
    <t>ห้างหุ้นส่วนจำกัด พีเอส ไฮแคร์เซอร์วิส ราคาที่ตกลง 1,200.00 บาท</t>
  </si>
  <si>
    <t>ห้างหุ้นส่วนจำกัด พีเอส ไฮแคร์เซอร์วิส ราคาที่เสนอ 700.00 บาท</t>
  </si>
  <si>
    <t>ห้างหุ้นส่วนจำกัด พีเอส ไฮแคร์เซอร์วิส ราคาที่ตกลง 700.00 บาท</t>
  </si>
  <si>
    <t>ห้างหุ้นส่วนจำกัด พีเอส ไฮแคร์เซอร์วิส ราคาที่เสนอ 7,300.00 บาท</t>
  </si>
  <si>
    <t>ห้างหุ้นส่วนจำกัด พีเอส ไฮแคร์เซอร์วิส ราคาที่ตกลง 7,300.00 บาท</t>
  </si>
  <si>
    <t>ห้างหุ้นส่วนจำกัด พีเอส ไฮแคร์เซอร์วิส ราคาที่เสนอ 467,900.00 บาท</t>
  </si>
  <si>
    <t>ห้างหุ้นส่วนจำกัด พีเอส ไฮแคร์เซอร์วิส ราคาที่ตกลง 467,900.00 บาท</t>
  </si>
  <si>
    <t>จ้างเหมาเคลื่อนย้ายแพสูบน้าพลังงานไฟฟ้าสถานีบ้านท่าผา หมู่ที่ 4</t>
  </si>
  <si>
    <t>จ้างเหมาเชื่อมรอยรั่วทุนลอย สูบน้าพลังงานไฟฟ้าสถานีบ้านท่าผา หมู่ที่ 4</t>
  </si>
  <si>
    <t>ซื้อครุภัณฑ์คอมพิวเตอร์หรืออิเล็กทรอนิกส์ เครื่องคอมพิวเตอร์โน๊ตบุค</t>
  </si>
  <si>
    <t>จ้างเหมาปรับปรุงซ่อมแซมหอกระจายข่าว บ้านนางแตน หมู่ที่ 1</t>
  </si>
  <si>
    <t>ซื้ออุปกรณ์สำหรับตกแต่งริ้วขบวนครัวตาน (โครงการส่งน้ำพระธาตุ)</t>
  </si>
  <si>
    <t>ซื้อวัคซีนป้องกันโรคพิษสุนัขบ้าฯ</t>
  </si>
  <si>
    <t>ร้านเกาะคารักษ์สัตว์ ราคาที่เสนอ 27,270.00 บาท</t>
  </si>
  <si>
    <t>ร้านเกาะคารักษ์สัตว์ ราคาที่ตกลง 27,270.00 บาท</t>
  </si>
  <si>
    <t>จ้างโครงการปรับปรุงผิวทางด้วยแอสฟัลติกส์คอนกรีต ซอยหน้าบ้านนายวันชัยถึงถนนหลัก หมู่ที่ 6 บ้านท่าช้าง</t>
  </si>
  <si>
    <t>ห้างหุ้นส่วนจำกัด แอลพี ไฮเทค เซ็นเตอร์ ราคาที่เสนอ 9,885.00 บาท</t>
  </si>
  <si>
    <t>ห้างหุ้นส่วนจำกัด แอลพี ไฮเทค เซ็นเตอร์ ราคาที่ตกลง 9,885.00 บาท</t>
  </si>
  <si>
    <t>ซื้ออุปกรณ์ในการจัดการจราจร กระจกโค้งเลนส์โพลิคาร์บอนเต</t>
  </si>
  <si>
    <t>ห้างหุ้นส่วนจำกัด สินทวีเคหะกิจ ราคาที่เสนอ 622,000.00 บาท ห้างหุ้นส่วนจำกัด รุ่งโพธิ์ สลิตา ราคาที่เสนอ 599,000.00 บาท</t>
  </si>
  <si>
    <t>ห้างหุ้นส่วนจำกัดตั้นอ้าย วิศวกรรม ราคาที่เสนอ 107,000.00 บาท</t>
  </si>
  <si>
    <t>ห้างหุ้นส่วนจำกัดตั้นอ้าย วิศวกรรม ราคาที่ตกลง 107,000.00 บาท</t>
  </si>
  <si>
    <t>จ้างบำรุงรักษาและซ่อมแซม รถบรรทุกขยะมูลฝอยแบบบดอัด ทะเบียน 81-6389</t>
  </si>
  <si>
    <t>จ้างเหมาซ่อมแซมพื้นทางด้วยดินลูกรัง หมู่ที่ 3,5,7,8 และ 9 ตำบลท่าผา</t>
  </si>
  <si>
    <t>จ้างโครงการก่อสร้างรางระบายน้ำคอนกรีตเสริมเหล็ก ซอย 4-5 หมู่ที่ 9 บ้านศาลาเม็ง</t>
  </si>
  <si>
    <t>อู่ธนภูมิการช่าง ราคาที่เสนอ 22,600.00 บาท</t>
  </si>
  <si>
    <t>อู่ธนภูมิการช่าง ราคาที่ตกลง 22,600.00 บาท</t>
  </si>
  <si>
    <t>ซื้ออุปกรณ์ในการจัดการจราจร กระจกโค้งฯ</t>
  </si>
  <si>
    <t>โครงการปรับปรุงรางระบายน้ำ คสล. พร้อมขยายไหล่ทางถนน ซอย 17 หมู่ 2 บ้านใหม่</t>
  </si>
  <si>
    <t>สหกู้ภัยภาคเหนือ ราคาที่เสนอ 15,200.00 บาท</t>
  </si>
  <si>
    <t>สหกู้ภัยภาคเหนือ ราคาที่ตกลง 15,200.00 บาท</t>
  </si>
  <si>
    <t>บริษัท เชียงใหม่เฟรชมิลค์ จำกัด ราคาที่เสนอ 15,121.80 บาท</t>
  </si>
  <si>
    <t>บริษัท เชียงใหม่เฟรชมิลค์ จำกัด ราคาที่ตกลง 15,121.80 บาท</t>
  </si>
  <si>
    <t>บริษัท เชียงใหม่เฟรชมิลค์ จำกัด ราคาที่เสนอ 12,195.00 บาท</t>
  </si>
  <si>
    <t>บริษัท เชียงใหม่เฟรชมิลค์ จำกัด ราคาที่ตกลง 12,195.00 บาท</t>
  </si>
  <si>
    <t>บริษัท เชียงใหม่เฟรชมิลค์ จำกัด ราคาที่เสนอ 42,718.00 บาท</t>
  </si>
  <si>
    <t>บริษัท เชียงใหม่เฟรชมิลค์ จำกัด ราคาที่ตกลง 42,718.00 บาท</t>
  </si>
  <si>
    <t>บริษัท เชียงใหม่เฟรชมิลค์ จำกัด ราคาที่เสนอ 34,450.00 บาท</t>
  </si>
  <si>
    <t>บริษัท เชียงใหม่เฟรชมิลค์ จำกัด ราคาที่ตกลง 34,450.00 บาท</t>
  </si>
  <si>
    <t>จ้างเหมาเคลื่อนย้ายแพสูบน้ำพลังงานไฟฟ้า บ้านศาลาเม็ง หมู่ 9</t>
  </si>
  <si>
    <t>ห้างหุ้นส่วนจำกัด แม่วัง กลการ ราคาที่เสนอ 40,000.00 บาท</t>
  </si>
  <si>
    <t>ห้างหุ้นส่วนจำกัด แม่วัง กลการ ราคาที่ตกลง 40,000.00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</si>
</sst>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3"/>
      <color theme="1"/>
      <name val="TH SarabunIT๙"/>
      <family val="2"/>
    </font>
    <font>
      <sz val="14"/>
      <name val="TH SarabunIT๙"/>
      <family val="2"/>
    </font>
    <font>
      <sz val="11"/>
      <color theme="1"/>
      <name val="TH SarabunIT๙"/>
      <family val="2"/>
    </font>
    <font>
      <sz val="12"/>
      <color theme="1"/>
      <name val="TH SarabunIT๙"/>
      <family val="2"/>
    </font>
    <font>
      <sz val="13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Calibri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3" fontId="2" fillId="0" borderId="1" xfId="1" applyFont="1" applyBorder="1"/>
    <xf numFmtId="164" fontId="2" fillId="0" borderId="1" xfId="1" applyNumberFormat="1" applyFont="1" applyBorder="1"/>
    <xf numFmtId="0" fontId="5" fillId="0" borderId="1" xfId="0" applyFont="1" applyBorder="1"/>
    <xf numFmtId="0" fontId="6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/>
    <xf numFmtId="164" fontId="6" fillId="0" borderId="1" xfId="1" applyNumberFormat="1" applyFont="1" applyBorder="1"/>
    <xf numFmtId="0" fontId="0" fillId="0" borderId="1" xfId="0" applyBorder="1"/>
    <xf numFmtId="3" fontId="2" fillId="0" borderId="1" xfId="0" applyNumberFormat="1" applyFont="1" applyBorder="1"/>
    <xf numFmtId="0" fontId="7" fillId="0" borderId="1" xfId="0" applyFont="1" applyBorder="1"/>
    <xf numFmtId="0" fontId="7" fillId="0" borderId="0" xfId="0" applyFont="1"/>
    <xf numFmtId="0" fontId="5" fillId="0" borderId="1" xfId="0" applyFont="1" applyBorder="1" applyAlignment="1">
      <alignment horizontal="center"/>
    </xf>
    <xf numFmtId="164" fontId="5" fillId="0" borderId="1" xfId="1" applyNumberFormat="1" applyFont="1" applyBorder="1"/>
    <xf numFmtId="0" fontId="9" fillId="0" borderId="1" xfId="0" applyFont="1" applyBorder="1" applyAlignment="1">
      <alignment horizontal="left"/>
    </xf>
    <xf numFmtId="43" fontId="5" fillId="0" borderId="1" xfId="1" applyFont="1" applyBorder="1"/>
    <xf numFmtId="43" fontId="8" fillId="0" borderId="1" xfId="1" applyFont="1" applyBorder="1"/>
    <xf numFmtId="164" fontId="8" fillId="0" borderId="1" xfId="1" applyNumberFormat="1" applyFont="1" applyBorder="1"/>
    <xf numFmtId="0" fontId="8" fillId="0" borderId="1" xfId="0" applyFont="1" applyBorder="1" applyAlignment="1">
      <alignment horizontal="left"/>
    </xf>
    <xf numFmtId="0" fontId="2" fillId="0" borderId="4" xfId="0" applyFont="1" applyBorder="1"/>
    <xf numFmtId="0" fontId="2" fillId="0" borderId="0" xfId="0" applyFont="1" applyBorder="1"/>
    <xf numFmtId="0" fontId="2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3" fontId="3" fillId="0" borderId="6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3" fontId="2" fillId="0" borderId="1" xfId="1" applyFont="1" applyBorder="1" applyAlignment="1">
      <alignment vertical="center" wrapText="1"/>
    </xf>
    <xf numFmtId="43" fontId="2" fillId="0" borderId="0" xfId="1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3" fontId="2" fillId="0" borderId="0" xfId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3" fontId="2" fillId="0" borderId="0" xfId="1" applyFont="1" applyAlignment="1">
      <alignment vertical="center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43" fontId="3" fillId="0" borderId="6" xfId="1" applyFont="1" applyBorder="1" applyAlignment="1">
      <alignment horizontal="center" vertical="top"/>
    </xf>
    <xf numFmtId="43" fontId="3" fillId="0" borderId="2" xfId="1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43" fontId="3" fillId="0" borderId="10" xfId="1" applyFont="1" applyBorder="1" applyAlignment="1">
      <alignment horizontal="center" vertical="top"/>
    </xf>
    <xf numFmtId="43" fontId="3" fillId="0" borderId="3" xfId="1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43" fontId="2" fillId="0" borderId="1" xfId="1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43" fontId="2" fillId="0" borderId="1" xfId="1" applyFont="1" applyBorder="1" applyAlignment="1">
      <alignment horizontal="left" vertical="top" wrapText="1"/>
    </xf>
    <xf numFmtId="0" fontId="2" fillId="0" borderId="9" xfId="0" applyFont="1" applyBorder="1" applyAlignment="1">
      <alignment horizontal="center" vertical="center" wrapText="1"/>
    </xf>
    <xf numFmtId="43" fontId="2" fillId="0" borderId="10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43" fontId="2" fillId="0" borderId="0" xfId="1" applyFont="1" applyAlignment="1">
      <alignment horizontal="left" vertical="center"/>
    </xf>
    <xf numFmtId="0" fontId="2" fillId="0" borderId="0" xfId="0" applyFont="1"/>
    <xf numFmtId="0" fontId="8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43" fontId="2" fillId="0" borderId="0" xfId="1" applyFont="1" applyBorder="1" applyAlignment="1">
      <alignment vertical="top" wrapText="1"/>
    </xf>
    <xf numFmtId="0" fontId="3" fillId="0" borderId="0" xfId="0" applyFont="1" applyAlignment="1">
      <alignment horizontal="center"/>
    </xf>
    <xf numFmtId="43" fontId="2" fillId="0" borderId="1" xfId="1" applyFont="1" applyBorder="1" applyAlignment="1">
      <alignment horizontal="center" vertical="center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43" fontId="2" fillId="0" borderId="1" xfId="1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</cellXfs>
  <cellStyles count="3">
    <cellStyle name="Comma" xfId="1" builtinId="3"/>
    <cellStyle name="Comma 2" xfId="2" xr:uid="{48A425CB-F341-40EA-943E-F69D6A994E2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5098C-F7E4-41C7-BEC0-57FC862E71D1}">
  <dimension ref="A1:R336"/>
  <sheetViews>
    <sheetView topLeftCell="B1" zoomScale="150" zoomScaleNormal="150" workbookViewId="0">
      <selection activeCell="D83" sqref="D83"/>
    </sheetView>
  </sheetViews>
  <sheetFormatPr defaultRowHeight="15"/>
  <cols>
    <col min="1" max="1" width="3.140625" customWidth="1"/>
    <col min="2" max="2" width="27.28515625" customWidth="1"/>
    <col min="3" max="3" width="15.42578125" customWidth="1"/>
    <col min="4" max="4" width="14.5703125" customWidth="1"/>
    <col min="5" max="5" width="15.140625" customWidth="1"/>
    <col min="6" max="6" width="21.140625" customWidth="1"/>
    <col min="7" max="7" width="24.42578125" customWidth="1"/>
    <col min="8" max="8" width="19.28515625" customWidth="1"/>
    <col min="9" max="9" width="19" customWidth="1"/>
  </cols>
  <sheetData>
    <row r="1" spans="1:18" ht="18.75">
      <c r="A1" s="102" t="s">
        <v>198</v>
      </c>
      <c r="B1" s="102"/>
      <c r="C1" s="102"/>
      <c r="D1" s="102"/>
      <c r="E1" s="102"/>
      <c r="F1" s="102"/>
      <c r="G1" s="102"/>
      <c r="H1" s="102"/>
      <c r="I1" s="2" t="s">
        <v>8</v>
      </c>
      <c r="J1" s="1"/>
      <c r="K1" s="1"/>
      <c r="L1" s="1"/>
      <c r="M1" s="1"/>
      <c r="N1" s="1"/>
      <c r="O1" s="1"/>
      <c r="P1" s="1"/>
      <c r="Q1" s="1"/>
      <c r="R1" s="1"/>
    </row>
    <row r="2" spans="1:18" ht="18.75">
      <c r="A2" s="102" t="s">
        <v>0</v>
      </c>
      <c r="B2" s="102"/>
      <c r="C2" s="102"/>
      <c r="D2" s="102"/>
      <c r="E2" s="102"/>
      <c r="F2" s="102"/>
      <c r="G2" s="102"/>
      <c r="H2" s="102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8.75">
      <c r="A3" s="102" t="s">
        <v>196</v>
      </c>
      <c r="B3" s="102"/>
      <c r="C3" s="102"/>
      <c r="D3" s="102"/>
      <c r="E3" s="102"/>
      <c r="F3" s="102"/>
      <c r="G3" s="102"/>
      <c r="H3" s="102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8.75">
      <c r="A4" s="5" t="s">
        <v>1</v>
      </c>
      <c r="B4" s="5" t="s">
        <v>2</v>
      </c>
      <c r="C4" s="5" t="s">
        <v>22</v>
      </c>
      <c r="D4" s="5" t="s">
        <v>10</v>
      </c>
      <c r="E4" s="5" t="s">
        <v>3</v>
      </c>
      <c r="F4" s="5" t="s">
        <v>4</v>
      </c>
      <c r="G4" s="5" t="s">
        <v>5</v>
      </c>
      <c r="H4" s="5" t="s">
        <v>6</v>
      </c>
      <c r="I4" s="7" t="s">
        <v>7</v>
      </c>
      <c r="J4" s="1"/>
      <c r="K4" s="1"/>
      <c r="L4" s="1"/>
      <c r="M4" s="1"/>
      <c r="N4" s="1"/>
      <c r="O4" s="1"/>
      <c r="P4" s="1"/>
      <c r="Q4" s="1"/>
      <c r="R4" s="1"/>
    </row>
    <row r="5" spans="1:18" ht="18.75">
      <c r="A5" s="6"/>
      <c r="B5" s="6"/>
      <c r="C5" s="6" t="s">
        <v>23</v>
      </c>
      <c r="D5" s="6"/>
      <c r="E5" s="6"/>
      <c r="F5" s="6"/>
      <c r="G5" s="6" t="s">
        <v>9</v>
      </c>
      <c r="H5" s="6"/>
      <c r="I5" s="8" t="s">
        <v>11</v>
      </c>
      <c r="J5" s="1"/>
      <c r="K5" s="1"/>
      <c r="L5" s="1"/>
      <c r="M5" s="1"/>
      <c r="N5" s="1"/>
      <c r="O5" s="1"/>
      <c r="P5" s="1"/>
      <c r="Q5" s="1"/>
      <c r="R5" s="1"/>
    </row>
    <row r="6" spans="1:18" ht="18.75">
      <c r="A6" s="22">
        <v>1</v>
      </c>
      <c r="B6" s="15" t="s">
        <v>39</v>
      </c>
      <c r="C6" s="23">
        <v>477400</v>
      </c>
      <c r="D6" s="23">
        <v>477400</v>
      </c>
      <c r="E6" s="22" t="s">
        <v>13</v>
      </c>
      <c r="F6" s="12" t="s">
        <v>200</v>
      </c>
      <c r="G6" s="12" t="s">
        <v>200</v>
      </c>
      <c r="H6" s="15" t="s">
        <v>14</v>
      </c>
      <c r="I6" s="15" t="s">
        <v>44</v>
      </c>
      <c r="J6" s="1"/>
      <c r="K6" s="1"/>
      <c r="L6" s="1"/>
      <c r="M6" s="1"/>
      <c r="N6" s="1"/>
      <c r="O6" s="1"/>
      <c r="P6" s="1"/>
      <c r="Q6" s="1"/>
      <c r="R6" s="1"/>
    </row>
    <row r="7" spans="1:18" ht="18.75">
      <c r="A7" s="22"/>
      <c r="B7" s="15" t="s">
        <v>40</v>
      </c>
      <c r="C7" s="23"/>
      <c r="D7" s="23"/>
      <c r="E7" s="22"/>
      <c r="F7" s="15" t="s">
        <v>41</v>
      </c>
      <c r="G7" s="15" t="s">
        <v>41</v>
      </c>
      <c r="H7" s="15" t="s">
        <v>15</v>
      </c>
      <c r="I7" s="15" t="s">
        <v>45</v>
      </c>
      <c r="J7" s="1"/>
      <c r="K7" s="1"/>
      <c r="L7" s="1"/>
      <c r="M7" s="1"/>
      <c r="N7" s="1"/>
      <c r="O7" s="1"/>
      <c r="P7" s="1"/>
      <c r="Q7" s="1"/>
      <c r="R7" s="1"/>
    </row>
    <row r="8" spans="1:18" ht="18.75">
      <c r="A8" s="22"/>
      <c r="B8" s="15"/>
      <c r="C8" s="23"/>
      <c r="D8" s="23"/>
      <c r="E8" s="22"/>
      <c r="F8" s="12" t="s">
        <v>42</v>
      </c>
      <c r="G8" s="12" t="s">
        <v>43</v>
      </c>
      <c r="H8" s="15"/>
      <c r="I8" s="15"/>
      <c r="J8" s="1"/>
      <c r="K8" s="1"/>
      <c r="L8" s="1"/>
      <c r="M8" s="1"/>
      <c r="N8" s="1"/>
      <c r="O8" s="1"/>
      <c r="P8" s="1"/>
      <c r="Q8" s="1"/>
      <c r="R8" s="1"/>
    </row>
    <row r="9" spans="1:18" ht="18.75">
      <c r="A9" s="22">
        <v>2</v>
      </c>
      <c r="B9" s="15" t="s">
        <v>46</v>
      </c>
      <c r="C9" s="23">
        <v>935000</v>
      </c>
      <c r="D9" s="23">
        <v>935000</v>
      </c>
      <c r="E9" s="22" t="s">
        <v>21</v>
      </c>
      <c r="F9" s="15" t="s">
        <v>48</v>
      </c>
      <c r="G9" s="15" t="s">
        <v>48</v>
      </c>
      <c r="H9" s="15" t="s">
        <v>17</v>
      </c>
      <c r="I9" s="15" t="s">
        <v>51</v>
      </c>
      <c r="J9" s="1"/>
      <c r="K9" s="1"/>
      <c r="L9" s="1"/>
      <c r="M9" s="1"/>
      <c r="N9" s="1"/>
      <c r="O9" s="1"/>
      <c r="P9" s="1"/>
      <c r="Q9" s="1"/>
      <c r="R9" s="1"/>
    </row>
    <row r="10" spans="1:18" ht="18.75">
      <c r="A10" s="22"/>
      <c r="B10" s="15" t="s">
        <v>47</v>
      </c>
      <c r="C10" s="23"/>
      <c r="D10" s="23"/>
      <c r="E10" s="22"/>
      <c r="F10" s="12" t="s">
        <v>49</v>
      </c>
      <c r="G10" s="12" t="s">
        <v>50</v>
      </c>
      <c r="H10" s="15" t="s">
        <v>18</v>
      </c>
      <c r="I10" s="15" t="s">
        <v>52</v>
      </c>
      <c r="J10" s="1"/>
      <c r="K10" s="1"/>
      <c r="L10" s="1"/>
      <c r="M10" s="1"/>
      <c r="N10" s="1"/>
      <c r="O10" s="1"/>
      <c r="P10" s="1"/>
      <c r="Q10" s="1"/>
      <c r="R10" s="1"/>
    </row>
    <row r="11" spans="1:18" ht="18.75">
      <c r="A11" s="22"/>
      <c r="B11" s="15"/>
      <c r="C11" s="23"/>
      <c r="D11" s="23"/>
      <c r="E11" s="22"/>
      <c r="F11" s="15"/>
      <c r="G11" s="15"/>
      <c r="H11" s="15" t="s">
        <v>19</v>
      </c>
      <c r="I11" s="15"/>
      <c r="J11" s="1"/>
      <c r="K11" s="1"/>
      <c r="L11" s="1"/>
      <c r="M11" s="1"/>
      <c r="N11" s="1"/>
      <c r="O11" s="1"/>
      <c r="P11" s="1"/>
      <c r="Q11" s="1"/>
      <c r="R11" s="1"/>
    </row>
    <row r="12" spans="1:18" ht="18.75">
      <c r="A12" s="22"/>
      <c r="B12" s="15"/>
      <c r="C12" s="23"/>
      <c r="D12" s="23"/>
      <c r="E12" s="22"/>
      <c r="F12" s="15"/>
      <c r="G12" s="15"/>
      <c r="H12" s="15" t="s">
        <v>20</v>
      </c>
      <c r="I12" s="15"/>
      <c r="J12" s="1"/>
      <c r="K12" s="1"/>
      <c r="L12" s="1"/>
      <c r="M12" s="1"/>
      <c r="N12" s="1"/>
      <c r="O12" s="1"/>
      <c r="P12" s="1"/>
      <c r="Q12" s="1"/>
      <c r="R12" s="1"/>
    </row>
    <row r="13" spans="1:18" ht="18.75">
      <c r="A13" s="22">
        <v>3</v>
      </c>
      <c r="B13" s="15" t="s">
        <v>53</v>
      </c>
      <c r="C13" s="23">
        <v>651000</v>
      </c>
      <c r="D13" s="23">
        <v>651000</v>
      </c>
      <c r="E13" s="22" t="s">
        <v>21</v>
      </c>
      <c r="F13" s="15" t="s">
        <v>55</v>
      </c>
      <c r="G13" s="15" t="s">
        <v>59</v>
      </c>
      <c r="H13" s="15" t="s">
        <v>61</v>
      </c>
      <c r="I13" s="15" t="s">
        <v>68</v>
      </c>
      <c r="J13" s="1"/>
      <c r="K13" s="1"/>
      <c r="L13" s="1"/>
      <c r="M13" s="1"/>
      <c r="N13" s="1"/>
      <c r="O13" s="1"/>
      <c r="P13" s="1"/>
      <c r="Q13" s="1"/>
      <c r="R13" s="1"/>
    </row>
    <row r="14" spans="1:18" ht="18.75">
      <c r="A14" s="22"/>
      <c r="B14" s="15" t="s">
        <v>54</v>
      </c>
      <c r="C14" s="23"/>
      <c r="D14" s="23"/>
      <c r="E14" s="22"/>
      <c r="F14" s="12" t="s">
        <v>56</v>
      </c>
      <c r="G14" s="12" t="s">
        <v>60</v>
      </c>
      <c r="H14" s="15" t="s">
        <v>62</v>
      </c>
      <c r="I14" s="15" t="s">
        <v>69</v>
      </c>
      <c r="J14" s="1"/>
      <c r="K14" s="1"/>
      <c r="L14" s="1"/>
      <c r="M14" s="1"/>
      <c r="N14" s="1"/>
      <c r="O14" s="1"/>
      <c r="P14" s="1"/>
      <c r="Q14" s="1"/>
      <c r="R14" s="1"/>
    </row>
    <row r="15" spans="1:18" ht="18.75">
      <c r="A15" s="22"/>
      <c r="B15" s="15"/>
      <c r="C15" s="23"/>
      <c r="D15" s="23"/>
      <c r="E15" s="22"/>
      <c r="F15" s="15" t="s">
        <v>57</v>
      </c>
      <c r="G15" s="15"/>
      <c r="H15" s="15" t="s">
        <v>63</v>
      </c>
      <c r="I15" s="24"/>
      <c r="J15" s="1"/>
      <c r="K15" s="1"/>
      <c r="L15" s="1"/>
      <c r="M15" s="1"/>
      <c r="N15" s="1"/>
      <c r="O15" s="1"/>
      <c r="P15" s="1"/>
      <c r="Q15" s="1"/>
      <c r="R15" s="1"/>
    </row>
    <row r="16" spans="1:18" ht="18.75">
      <c r="A16" s="22"/>
      <c r="B16" s="15"/>
      <c r="C16" s="25"/>
      <c r="D16" s="25"/>
      <c r="E16" s="22"/>
      <c r="F16" s="15" t="s">
        <v>26</v>
      </c>
      <c r="G16" s="15"/>
      <c r="H16" s="15" t="s">
        <v>64</v>
      </c>
      <c r="I16" s="15"/>
      <c r="J16" s="1"/>
      <c r="K16" s="1"/>
      <c r="L16" s="1"/>
      <c r="M16" s="1"/>
      <c r="N16" s="1"/>
      <c r="O16" s="1"/>
      <c r="P16" s="1"/>
      <c r="Q16" s="1"/>
      <c r="R16" s="1"/>
    </row>
    <row r="17" spans="1:18" ht="18.75">
      <c r="A17" s="22"/>
      <c r="B17" s="15"/>
      <c r="C17" s="23"/>
      <c r="D17" s="23"/>
      <c r="E17" s="22"/>
      <c r="F17" s="15" t="s">
        <v>58</v>
      </c>
      <c r="G17" s="15"/>
      <c r="H17" s="15" t="s">
        <v>65</v>
      </c>
      <c r="I17" s="24"/>
      <c r="J17" s="1"/>
      <c r="K17" s="1"/>
      <c r="L17" s="1"/>
      <c r="M17" s="1"/>
      <c r="N17" s="1"/>
      <c r="O17" s="1"/>
      <c r="P17" s="1"/>
      <c r="Q17" s="1"/>
      <c r="R17" s="1"/>
    </row>
    <row r="18" spans="1:18" ht="18.75">
      <c r="A18" s="22"/>
      <c r="B18" s="15"/>
      <c r="C18" s="23"/>
      <c r="D18" s="23"/>
      <c r="E18" s="22"/>
      <c r="F18" s="12"/>
      <c r="G18" s="12"/>
      <c r="H18" s="15" t="s">
        <v>66</v>
      </c>
      <c r="I18" s="15"/>
      <c r="J18" s="1"/>
      <c r="K18" s="1"/>
      <c r="L18" s="1"/>
      <c r="M18" s="1"/>
      <c r="N18" s="1"/>
      <c r="O18" s="1"/>
      <c r="P18" s="1"/>
      <c r="Q18" s="1"/>
      <c r="R18" s="1"/>
    </row>
    <row r="19" spans="1:18" ht="18.75">
      <c r="A19" s="22"/>
      <c r="B19" s="15"/>
      <c r="C19" s="23"/>
      <c r="D19" s="23"/>
      <c r="E19" s="22"/>
      <c r="F19" s="15"/>
      <c r="G19" s="15"/>
      <c r="H19" s="15" t="s">
        <v>67</v>
      </c>
      <c r="I19" s="15"/>
      <c r="J19" s="1"/>
      <c r="K19" s="1"/>
      <c r="L19" s="1"/>
      <c r="M19" s="1"/>
      <c r="N19" s="1"/>
      <c r="O19" s="1"/>
      <c r="P19" s="1"/>
      <c r="Q19" s="1"/>
      <c r="R19" s="1"/>
    </row>
    <row r="20" spans="1:18" ht="18.75">
      <c r="A20" s="22">
        <v>4</v>
      </c>
      <c r="B20" s="15" t="s">
        <v>70</v>
      </c>
      <c r="C20" s="23">
        <v>1717000</v>
      </c>
      <c r="D20" s="23">
        <v>1717000</v>
      </c>
      <c r="E20" s="22" t="s">
        <v>21</v>
      </c>
      <c r="F20" s="12" t="s">
        <v>74</v>
      </c>
      <c r="G20" s="12" t="s">
        <v>75</v>
      </c>
      <c r="H20" s="15" t="s">
        <v>61</v>
      </c>
      <c r="I20" s="15" t="s">
        <v>79</v>
      </c>
      <c r="J20" s="1"/>
      <c r="K20" s="1"/>
      <c r="L20" s="1"/>
      <c r="M20" s="1"/>
      <c r="N20" s="1"/>
      <c r="O20" s="1"/>
      <c r="P20" s="1"/>
      <c r="Q20" s="1"/>
      <c r="R20" s="1"/>
    </row>
    <row r="21" spans="1:18" ht="18.75">
      <c r="A21" s="22"/>
      <c r="B21" s="15"/>
      <c r="C21" s="23"/>
      <c r="D21" s="23"/>
      <c r="E21" s="22"/>
      <c r="F21" s="15" t="s">
        <v>71</v>
      </c>
      <c r="G21" s="15" t="s">
        <v>76</v>
      </c>
      <c r="H21" s="15" t="s">
        <v>77</v>
      </c>
      <c r="I21" s="15" t="s">
        <v>80</v>
      </c>
      <c r="J21" s="1"/>
      <c r="K21" s="1"/>
      <c r="L21" s="1"/>
      <c r="M21" s="1"/>
      <c r="N21" s="1"/>
      <c r="O21" s="1"/>
      <c r="P21" s="1"/>
      <c r="Q21" s="1"/>
      <c r="R21" s="1"/>
    </row>
    <row r="22" spans="1:18" ht="18.75">
      <c r="A22" s="22"/>
      <c r="B22" s="15"/>
      <c r="C22" s="23"/>
      <c r="D22" s="23"/>
      <c r="E22" s="22"/>
      <c r="F22" s="15" t="s">
        <v>72</v>
      </c>
      <c r="G22" s="12"/>
      <c r="H22" s="15" t="s">
        <v>78</v>
      </c>
      <c r="I22" s="15"/>
      <c r="J22" s="1"/>
      <c r="K22" s="1"/>
      <c r="L22" s="1"/>
      <c r="M22" s="1"/>
      <c r="N22" s="1"/>
      <c r="O22" s="1"/>
      <c r="P22" s="1"/>
      <c r="Q22" s="1"/>
      <c r="R22" s="1"/>
    </row>
    <row r="23" spans="1:18" ht="18.75">
      <c r="A23" s="22"/>
      <c r="B23" s="15"/>
      <c r="C23" s="23"/>
      <c r="D23" s="23"/>
      <c r="E23" s="22"/>
      <c r="F23" s="15" t="s">
        <v>73</v>
      </c>
      <c r="G23" s="15"/>
      <c r="H23" s="15"/>
      <c r="I23" s="15"/>
      <c r="J23" s="1"/>
      <c r="K23" s="1"/>
      <c r="L23" s="1"/>
      <c r="M23" s="1"/>
      <c r="N23" s="1"/>
      <c r="O23" s="1"/>
      <c r="P23" s="1"/>
      <c r="Q23" s="1"/>
      <c r="R23" s="1"/>
    </row>
    <row r="24" spans="1:18" ht="18.75">
      <c r="A24" s="22">
        <v>5</v>
      </c>
      <c r="B24" s="15" t="s">
        <v>38</v>
      </c>
      <c r="C24" s="23">
        <v>4483800</v>
      </c>
      <c r="D24" s="23">
        <v>4483800</v>
      </c>
      <c r="E24" s="22" t="s">
        <v>25</v>
      </c>
      <c r="F24" s="12" t="s">
        <v>37</v>
      </c>
      <c r="G24" s="12" t="s">
        <v>37</v>
      </c>
      <c r="H24" s="15" t="s">
        <v>61</v>
      </c>
      <c r="I24" s="15" t="s">
        <v>85</v>
      </c>
      <c r="J24" s="1"/>
      <c r="K24" s="1"/>
      <c r="L24" s="1"/>
      <c r="M24" s="1"/>
      <c r="N24" s="1"/>
      <c r="O24" s="1"/>
      <c r="P24" s="1"/>
      <c r="Q24" s="1"/>
      <c r="R24" s="1"/>
    </row>
    <row r="25" spans="1:18" ht="18.75">
      <c r="A25" s="22"/>
      <c r="B25" s="15" t="s">
        <v>81</v>
      </c>
      <c r="C25" s="23"/>
      <c r="D25" s="23"/>
      <c r="E25" s="22"/>
      <c r="F25" s="15" t="s">
        <v>84</v>
      </c>
      <c r="G25" s="15" t="s">
        <v>84</v>
      </c>
      <c r="H25" s="15" t="s">
        <v>77</v>
      </c>
      <c r="I25" s="15" t="s">
        <v>80</v>
      </c>
      <c r="J25" s="1"/>
      <c r="K25" s="1"/>
      <c r="L25" s="1"/>
      <c r="M25" s="1"/>
      <c r="N25" s="1"/>
      <c r="O25" s="1"/>
      <c r="P25" s="1"/>
      <c r="Q25" s="1"/>
      <c r="R25" s="1"/>
    </row>
    <row r="26" spans="1:18" ht="18.75">
      <c r="A26" s="22"/>
      <c r="B26" s="15" t="s">
        <v>82</v>
      </c>
      <c r="C26" s="23"/>
      <c r="D26" s="23"/>
      <c r="E26" s="22"/>
      <c r="F26" s="15"/>
      <c r="G26" s="15"/>
      <c r="H26" s="15" t="s">
        <v>78</v>
      </c>
      <c r="I26" s="15"/>
      <c r="J26" s="1"/>
      <c r="K26" s="1"/>
      <c r="L26" s="1"/>
      <c r="M26" s="1"/>
      <c r="N26" s="1"/>
      <c r="O26" s="1"/>
      <c r="P26" s="1"/>
      <c r="Q26" s="1"/>
      <c r="R26" s="1"/>
    </row>
    <row r="27" spans="1:18" ht="18.75">
      <c r="A27" s="22"/>
      <c r="B27" s="15" t="s">
        <v>83</v>
      </c>
      <c r="C27" s="23"/>
      <c r="D27" s="23"/>
      <c r="E27" s="22"/>
      <c r="F27" s="12"/>
      <c r="G27" s="12"/>
      <c r="H27" s="15"/>
      <c r="I27" s="15"/>
      <c r="J27" s="1"/>
      <c r="K27" s="1"/>
      <c r="L27" s="1"/>
      <c r="M27" s="1"/>
      <c r="N27" s="1"/>
      <c r="O27" s="1"/>
      <c r="P27" s="1"/>
      <c r="Q27" s="1"/>
      <c r="R27" s="1"/>
    </row>
    <row r="28" spans="1:18" ht="18.75">
      <c r="A28" s="22">
        <v>6</v>
      </c>
      <c r="B28" s="15" t="s">
        <v>31</v>
      </c>
      <c r="C28" s="23">
        <v>2800500</v>
      </c>
      <c r="D28" s="23">
        <v>2799120</v>
      </c>
      <c r="E28" s="22" t="s">
        <v>25</v>
      </c>
      <c r="F28" s="12" t="s">
        <v>33</v>
      </c>
      <c r="G28" s="12" t="s">
        <v>33</v>
      </c>
      <c r="H28" s="15" t="s">
        <v>17</v>
      </c>
      <c r="I28" s="15" t="s">
        <v>36</v>
      </c>
      <c r="J28" s="1"/>
      <c r="K28" s="1"/>
      <c r="L28" s="1"/>
      <c r="M28" s="1"/>
      <c r="N28" s="1"/>
      <c r="O28" s="1"/>
      <c r="P28" s="1"/>
      <c r="Q28" s="1"/>
      <c r="R28" s="1"/>
    </row>
    <row r="29" spans="1:18" ht="18.75">
      <c r="A29" s="22"/>
      <c r="B29" s="15" t="s">
        <v>32</v>
      </c>
      <c r="C29" s="23"/>
      <c r="D29" s="23"/>
      <c r="E29" s="22"/>
      <c r="F29" s="15" t="s">
        <v>34</v>
      </c>
      <c r="G29" s="15" t="s">
        <v>35</v>
      </c>
      <c r="H29" s="15" t="s">
        <v>18</v>
      </c>
      <c r="I29" s="15" t="s">
        <v>24</v>
      </c>
      <c r="J29" s="1"/>
      <c r="K29" s="1"/>
      <c r="L29" s="1"/>
      <c r="M29" s="1"/>
      <c r="N29" s="1"/>
      <c r="O29" s="1"/>
      <c r="P29" s="1"/>
      <c r="Q29" s="1"/>
      <c r="R29" s="1"/>
    </row>
    <row r="30" spans="1:18" ht="18.75">
      <c r="A30" s="22"/>
      <c r="B30" s="15"/>
      <c r="C30" s="23"/>
      <c r="D30" s="23"/>
      <c r="E30" s="22"/>
      <c r="F30" s="12"/>
      <c r="G30" s="12"/>
      <c r="H30" s="15" t="s">
        <v>19</v>
      </c>
      <c r="I30" s="15"/>
      <c r="J30" s="1"/>
      <c r="K30" s="1"/>
      <c r="L30" s="1"/>
      <c r="M30" s="1"/>
      <c r="N30" s="1"/>
      <c r="O30" s="1"/>
      <c r="P30" s="1"/>
      <c r="Q30" s="1"/>
      <c r="R30" s="1"/>
    </row>
    <row r="31" spans="1:18" ht="18.75">
      <c r="A31" s="22"/>
      <c r="B31" s="15"/>
      <c r="C31" s="23"/>
      <c r="D31" s="23"/>
      <c r="E31" s="22"/>
      <c r="F31" s="15"/>
      <c r="G31" s="15"/>
      <c r="H31" s="15" t="s">
        <v>20</v>
      </c>
      <c r="I31" s="15"/>
      <c r="J31" s="1"/>
      <c r="K31" s="1"/>
      <c r="L31" s="1"/>
      <c r="M31" s="1"/>
      <c r="N31" s="1"/>
      <c r="O31" s="1"/>
      <c r="P31" s="1"/>
      <c r="Q31" s="1"/>
      <c r="R31" s="1"/>
    </row>
    <row r="32" spans="1:18" ht="18.75">
      <c r="A32" s="22">
        <v>7</v>
      </c>
      <c r="B32" s="15" t="s">
        <v>99</v>
      </c>
      <c r="C32" s="23">
        <v>11270800</v>
      </c>
      <c r="D32" s="26">
        <v>11167146.83</v>
      </c>
      <c r="E32" s="22" t="s">
        <v>21</v>
      </c>
      <c r="F32" s="12" t="s">
        <v>102</v>
      </c>
      <c r="G32" s="15" t="s">
        <v>135</v>
      </c>
      <c r="H32" s="15" t="s">
        <v>17</v>
      </c>
      <c r="I32" s="15" t="s">
        <v>107</v>
      </c>
      <c r="J32" s="1"/>
      <c r="K32" s="1"/>
      <c r="L32" s="1"/>
      <c r="M32" s="1"/>
      <c r="N32" s="1"/>
      <c r="O32" s="1"/>
      <c r="P32" s="1"/>
      <c r="Q32" s="1"/>
      <c r="R32" s="1"/>
    </row>
    <row r="33" spans="1:18" ht="18.75">
      <c r="A33" s="22"/>
      <c r="B33" s="15" t="s">
        <v>100</v>
      </c>
      <c r="C33" s="23"/>
      <c r="D33" s="23"/>
      <c r="E33" s="22"/>
      <c r="F33" s="15" t="s">
        <v>103</v>
      </c>
      <c r="G33" s="15" t="s">
        <v>106</v>
      </c>
      <c r="H33" s="15" t="s">
        <v>18</v>
      </c>
      <c r="I33" s="15" t="s">
        <v>125</v>
      </c>
      <c r="J33" s="1"/>
      <c r="K33" s="1"/>
      <c r="L33" s="1"/>
      <c r="M33" s="1"/>
      <c r="N33" s="1"/>
      <c r="O33" s="1"/>
      <c r="P33" s="1"/>
      <c r="Q33" s="1"/>
      <c r="R33" s="1"/>
    </row>
    <row r="34" spans="1:18" ht="18.75">
      <c r="A34" s="22"/>
      <c r="B34" s="15" t="s">
        <v>101</v>
      </c>
      <c r="C34" s="23"/>
      <c r="D34" s="23"/>
      <c r="E34" s="22"/>
      <c r="F34" s="15" t="s">
        <v>104</v>
      </c>
      <c r="G34" s="15"/>
      <c r="H34" s="15" t="s">
        <v>19</v>
      </c>
      <c r="I34" s="15"/>
      <c r="J34" s="1"/>
      <c r="K34" s="1"/>
      <c r="L34" s="1"/>
      <c r="M34" s="1"/>
      <c r="N34" s="1"/>
      <c r="O34" s="1"/>
      <c r="P34" s="1"/>
      <c r="Q34" s="1"/>
      <c r="R34" s="1"/>
    </row>
    <row r="35" spans="1:18" ht="18.75">
      <c r="A35" s="22"/>
      <c r="B35" s="15"/>
      <c r="C35" s="23"/>
      <c r="D35" s="23"/>
      <c r="E35" s="22"/>
      <c r="F35" s="15" t="s">
        <v>105</v>
      </c>
      <c r="G35" s="15"/>
      <c r="H35" s="15" t="s">
        <v>20</v>
      </c>
      <c r="I35" s="15"/>
      <c r="J35" s="1"/>
      <c r="K35" s="1"/>
      <c r="L35" s="1"/>
      <c r="M35" s="1"/>
      <c r="N35" s="1"/>
      <c r="O35" s="1"/>
      <c r="P35" s="1"/>
      <c r="Q35" s="1"/>
      <c r="R35" s="1"/>
    </row>
    <row r="36" spans="1:18" ht="18.75">
      <c r="A36" s="22">
        <v>8</v>
      </c>
      <c r="B36" s="15" t="s">
        <v>113</v>
      </c>
      <c r="C36" s="23">
        <v>384100</v>
      </c>
      <c r="D36" s="23">
        <v>384100</v>
      </c>
      <c r="E36" s="22" t="s">
        <v>13</v>
      </c>
      <c r="F36" s="15" t="s">
        <v>111</v>
      </c>
      <c r="G36" s="15" t="s">
        <v>111</v>
      </c>
      <c r="H36" s="15" t="s">
        <v>14</v>
      </c>
      <c r="I36" s="15" t="s">
        <v>112</v>
      </c>
      <c r="J36" s="1"/>
      <c r="K36" s="1"/>
      <c r="L36" s="1"/>
      <c r="M36" s="1"/>
      <c r="N36" s="1"/>
      <c r="O36" s="1"/>
      <c r="P36" s="1"/>
      <c r="Q36" s="1"/>
      <c r="R36" s="1"/>
    </row>
    <row r="37" spans="1:18" ht="18.75">
      <c r="A37" s="22"/>
      <c r="B37" s="15" t="s">
        <v>108</v>
      </c>
      <c r="C37" s="23"/>
      <c r="D37" s="23"/>
      <c r="E37" s="22"/>
      <c r="F37" s="15" t="s">
        <v>109</v>
      </c>
      <c r="G37" s="15" t="s">
        <v>110</v>
      </c>
      <c r="H37" s="15" t="s">
        <v>15</v>
      </c>
      <c r="I37" s="15" t="s">
        <v>124</v>
      </c>
      <c r="J37" s="1"/>
      <c r="K37" s="1"/>
      <c r="L37" s="1"/>
      <c r="M37" s="1"/>
      <c r="N37" s="1"/>
      <c r="O37" s="1"/>
      <c r="P37" s="1"/>
      <c r="Q37" s="1"/>
      <c r="R37" s="1"/>
    </row>
    <row r="38" spans="1:18" ht="18.75">
      <c r="A38" s="22">
        <v>9</v>
      </c>
      <c r="B38" s="15" t="s">
        <v>114</v>
      </c>
      <c r="C38" s="26">
        <v>24000000</v>
      </c>
      <c r="D38" s="26">
        <v>13805000</v>
      </c>
      <c r="E38" s="22" t="s">
        <v>21</v>
      </c>
      <c r="F38" s="12" t="s">
        <v>27</v>
      </c>
      <c r="G38" s="12" t="s">
        <v>120</v>
      </c>
      <c r="H38" s="15" t="s">
        <v>17</v>
      </c>
      <c r="I38" s="15" t="s">
        <v>122</v>
      </c>
      <c r="J38" s="1"/>
      <c r="K38" s="1"/>
      <c r="L38" s="1"/>
      <c r="M38" s="1"/>
      <c r="N38" s="1"/>
      <c r="O38" s="1"/>
      <c r="P38" s="1"/>
      <c r="Q38" s="1"/>
      <c r="R38" s="1"/>
    </row>
    <row r="39" spans="1:18" ht="18.75">
      <c r="A39" s="22"/>
      <c r="B39" s="15" t="s">
        <v>115</v>
      </c>
      <c r="C39" s="23"/>
      <c r="D39" s="23"/>
      <c r="E39" s="22"/>
      <c r="F39" s="12" t="s">
        <v>117</v>
      </c>
      <c r="G39" s="12" t="s">
        <v>121</v>
      </c>
      <c r="H39" s="15" t="s">
        <v>18</v>
      </c>
      <c r="I39" s="15" t="s">
        <v>123</v>
      </c>
      <c r="J39" s="1"/>
      <c r="K39" s="1"/>
      <c r="L39" s="1"/>
      <c r="M39" s="1"/>
      <c r="N39" s="1"/>
      <c r="O39" s="1"/>
      <c r="P39" s="1"/>
      <c r="Q39" s="1"/>
      <c r="R39" s="1"/>
    </row>
    <row r="40" spans="1:18" ht="18.75">
      <c r="A40" s="22"/>
      <c r="B40" s="15" t="s">
        <v>116</v>
      </c>
      <c r="C40" s="23"/>
      <c r="D40" s="23"/>
      <c r="E40" s="22"/>
      <c r="F40" s="15" t="s">
        <v>118</v>
      </c>
      <c r="G40" s="15"/>
      <c r="H40" s="15" t="s">
        <v>19</v>
      </c>
      <c r="I40" s="15"/>
      <c r="J40" s="1"/>
      <c r="K40" s="1"/>
      <c r="L40" s="1"/>
      <c r="M40" s="1"/>
      <c r="N40" s="1"/>
      <c r="O40" s="1"/>
      <c r="P40" s="1"/>
      <c r="Q40" s="1"/>
      <c r="R40" s="1"/>
    </row>
    <row r="41" spans="1:18" ht="18.75">
      <c r="A41" s="22"/>
      <c r="B41" s="15"/>
      <c r="C41" s="23"/>
      <c r="D41" s="23"/>
      <c r="E41" s="22"/>
      <c r="F41" s="15" t="s">
        <v>119</v>
      </c>
      <c r="G41" s="15"/>
      <c r="H41" s="15" t="s">
        <v>20</v>
      </c>
      <c r="I41" s="15"/>
      <c r="J41" s="1"/>
      <c r="K41" s="1"/>
      <c r="L41" s="1"/>
      <c r="M41" s="1"/>
      <c r="N41" s="1"/>
      <c r="O41" s="1"/>
      <c r="P41" s="1"/>
      <c r="Q41" s="1"/>
      <c r="R41" s="1"/>
    </row>
    <row r="42" spans="1:18" ht="18.75">
      <c r="A42" s="22">
        <v>10</v>
      </c>
      <c r="B42" s="15" t="s">
        <v>141</v>
      </c>
      <c r="C42" s="25">
        <v>277547.3</v>
      </c>
      <c r="D42" s="25">
        <v>277547.3</v>
      </c>
      <c r="E42" s="22" t="s">
        <v>13</v>
      </c>
      <c r="F42" s="15" t="s">
        <v>142</v>
      </c>
      <c r="G42" s="15" t="s">
        <v>142</v>
      </c>
      <c r="H42" s="15" t="s">
        <v>14</v>
      </c>
      <c r="I42" s="15" t="s">
        <v>144</v>
      </c>
      <c r="J42" s="1"/>
      <c r="K42" s="1"/>
      <c r="L42" s="1"/>
      <c r="M42" s="1"/>
      <c r="N42" s="1"/>
      <c r="O42" s="1"/>
      <c r="P42" s="1"/>
      <c r="Q42" s="1"/>
      <c r="R42" s="1"/>
    </row>
    <row r="43" spans="1:18" ht="18.75">
      <c r="A43" s="22"/>
      <c r="B43" s="15" t="s">
        <v>139</v>
      </c>
      <c r="C43" s="23"/>
      <c r="D43" s="23"/>
      <c r="E43" s="22"/>
      <c r="F43" s="15" t="s">
        <v>143</v>
      </c>
      <c r="G43" s="15" t="s">
        <v>145</v>
      </c>
      <c r="H43" s="15" t="s">
        <v>15</v>
      </c>
      <c r="I43" s="15" t="s">
        <v>123</v>
      </c>
      <c r="J43" s="1"/>
      <c r="K43" s="1"/>
      <c r="L43" s="1"/>
      <c r="M43" s="1"/>
      <c r="N43" s="1"/>
      <c r="O43" s="1"/>
      <c r="P43" s="1"/>
      <c r="Q43" s="1"/>
      <c r="R43" s="1"/>
    </row>
    <row r="44" spans="1:18" ht="18.75">
      <c r="A44" s="22"/>
      <c r="B44" s="15" t="s">
        <v>140</v>
      </c>
      <c r="C44" s="23"/>
      <c r="D44" s="23"/>
      <c r="E44" s="22"/>
      <c r="F44" s="15"/>
      <c r="G44" s="15"/>
      <c r="H44" s="15"/>
      <c r="I44" s="15"/>
      <c r="J44" s="1"/>
      <c r="K44" s="1"/>
      <c r="L44" s="1"/>
      <c r="M44" s="1"/>
      <c r="N44" s="1"/>
      <c r="O44" s="1"/>
      <c r="P44" s="1"/>
      <c r="Q44" s="1"/>
      <c r="R44" s="1"/>
    </row>
    <row r="45" spans="1:18" ht="18.75">
      <c r="A45" s="22">
        <v>11</v>
      </c>
      <c r="B45" s="15" t="s">
        <v>126</v>
      </c>
      <c r="C45" s="23">
        <v>3000000</v>
      </c>
      <c r="D45" s="25">
        <v>2998049.77</v>
      </c>
      <c r="E45" s="22" t="s">
        <v>21</v>
      </c>
      <c r="F45" s="12" t="s">
        <v>128</v>
      </c>
      <c r="G45" s="15" t="s">
        <v>135</v>
      </c>
      <c r="H45" s="15" t="s">
        <v>17</v>
      </c>
      <c r="I45" s="15" t="s">
        <v>137</v>
      </c>
      <c r="J45" s="1"/>
      <c r="K45" s="1"/>
      <c r="L45" s="1"/>
      <c r="M45" s="1"/>
      <c r="N45" s="1"/>
      <c r="O45" s="1"/>
      <c r="P45" s="1"/>
      <c r="Q45" s="1"/>
      <c r="R45" s="1"/>
    </row>
    <row r="46" spans="1:18" ht="18.75">
      <c r="A46" s="22"/>
      <c r="B46" s="15" t="s">
        <v>127</v>
      </c>
      <c r="C46" s="27"/>
      <c r="D46" s="23"/>
      <c r="E46" s="22"/>
      <c r="F46" s="15" t="s">
        <v>129</v>
      </c>
      <c r="G46" s="15" t="s">
        <v>136</v>
      </c>
      <c r="H46" s="15" t="s">
        <v>18</v>
      </c>
      <c r="I46" s="15" t="s">
        <v>138</v>
      </c>
      <c r="J46" s="1"/>
      <c r="K46" s="1"/>
      <c r="L46" s="1"/>
      <c r="M46" s="1"/>
      <c r="N46" s="1"/>
      <c r="O46" s="1"/>
      <c r="P46" s="1"/>
      <c r="Q46" s="1"/>
      <c r="R46" s="1"/>
    </row>
    <row r="47" spans="1:18" ht="18.75">
      <c r="A47" s="22"/>
      <c r="B47" s="15"/>
      <c r="C47" s="23"/>
      <c r="D47" s="23"/>
      <c r="E47" s="22"/>
      <c r="F47" s="15" t="s">
        <v>130</v>
      </c>
      <c r="G47" s="15"/>
      <c r="H47" s="15" t="s">
        <v>19</v>
      </c>
      <c r="I47" s="15"/>
      <c r="J47" s="1"/>
      <c r="K47" s="1"/>
      <c r="L47" s="1"/>
      <c r="M47" s="1"/>
      <c r="N47" s="1"/>
      <c r="O47" s="1"/>
      <c r="P47" s="1"/>
      <c r="Q47" s="1"/>
      <c r="R47" s="1"/>
    </row>
    <row r="48" spans="1:18" ht="18.75">
      <c r="A48" s="22"/>
      <c r="B48" s="15"/>
      <c r="C48" s="23"/>
      <c r="D48" s="23"/>
      <c r="E48" s="22"/>
      <c r="F48" s="12" t="s">
        <v>26</v>
      </c>
      <c r="G48" s="12"/>
      <c r="H48" s="15" t="s">
        <v>20</v>
      </c>
      <c r="I48" s="15"/>
      <c r="J48" s="1"/>
      <c r="K48" s="1"/>
      <c r="L48" s="1"/>
      <c r="M48" s="1"/>
      <c r="N48" s="1"/>
      <c r="O48" s="1"/>
      <c r="P48" s="1"/>
      <c r="Q48" s="1"/>
      <c r="R48" s="1"/>
    </row>
    <row r="49" spans="1:18" ht="18.75">
      <c r="A49" s="22"/>
      <c r="B49" s="15"/>
      <c r="C49" s="23"/>
      <c r="D49" s="23"/>
      <c r="E49" s="22"/>
      <c r="F49" s="15" t="s">
        <v>30</v>
      </c>
      <c r="G49" s="12"/>
      <c r="H49" s="15"/>
      <c r="I49" s="15"/>
      <c r="J49" s="1"/>
      <c r="K49" s="1"/>
      <c r="L49" s="1"/>
      <c r="M49" s="1"/>
      <c r="N49" s="1"/>
      <c r="O49" s="1"/>
      <c r="P49" s="1"/>
      <c r="Q49" s="1"/>
      <c r="R49" s="1"/>
    </row>
    <row r="50" spans="1:18" ht="18.75">
      <c r="A50" s="22"/>
      <c r="B50" s="15"/>
      <c r="C50" s="23"/>
      <c r="D50" s="23"/>
      <c r="E50" s="22"/>
      <c r="F50" s="15" t="s">
        <v>131</v>
      </c>
      <c r="G50" s="12"/>
      <c r="H50" s="15"/>
      <c r="I50" s="15"/>
      <c r="J50" s="1"/>
      <c r="K50" s="1"/>
      <c r="L50" s="1"/>
      <c r="M50" s="1"/>
      <c r="N50" s="1"/>
      <c r="O50" s="1"/>
      <c r="P50" s="1"/>
      <c r="Q50" s="1"/>
      <c r="R50" s="1"/>
    </row>
    <row r="51" spans="1:18" ht="18.75">
      <c r="A51" s="22"/>
      <c r="B51" s="15"/>
      <c r="C51" s="23"/>
      <c r="D51" s="23"/>
      <c r="E51" s="22"/>
      <c r="F51" s="15" t="s">
        <v>132</v>
      </c>
      <c r="G51" s="12"/>
      <c r="H51" s="15"/>
      <c r="I51" s="15"/>
      <c r="J51" s="1"/>
      <c r="K51" s="1"/>
      <c r="L51" s="1"/>
      <c r="M51" s="1"/>
      <c r="N51" s="1"/>
      <c r="O51" s="1"/>
      <c r="P51" s="1"/>
      <c r="Q51" s="1"/>
      <c r="R51" s="1"/>
    </row>
    <row r="52" spans="1:18" ht="18.75">
      <c r="A52" s="22"/>
      <c r="B52" s="15"/>
      <c r="C52" s="23"/>
      <c r="D52" s="23"/>
      <c r="E52" s="22"/>
      <c r="F52" s="15" t="s">
        <v>133</v>
      </c>
      <c r="G52" s="12"/>
      <c r="H52" s="15"/>
      <c r="I52" s="15"/>
      <c r="J52" s="1"/>
      <c r="K52" s="1"/>
      <c r="L52" s="1"/>
      <c r="M52" s="1"/>
      <c r="N52" s="1"/>
      <c r="O52" s="1"/>
      <c r="P52" s="1"/>
      <c r="Q52" s="1"/>
      <c r="R52" s="1"/>
    </row>
    <row r="53" spans="1:18" ht="18.75">
      <c r="A53" s="22"/>
      <c r="B53" s="15"/>
      <c r="C53" s="23"/>
      <c r="D53" s="23"/>
      <c r="E53" s="22"/>
      <c r="F53" s="15" t="s">
        <v>134</v>
      </c>
      <c r="G53" s="12"/>
      <c r="H53" s="15"/>
      <c r="I53" s="15"/>
      <c r="J53" s="1"/>
      <c r="K53" s="1"/>
      <c r="L53" s="1"/>
      <c r="M53" s="1"/>
      <c r="N53" s="1"/>
      <c r="O53" s="1"/>
      <c r="P53" s="1"/>
      <c r="Q53" s="1"/>
      <c r="R53" s="1"/>
    </row>
    <row r="54" spans="1:18" ht="18.75">
      <c r="A54" s="22">
        <v>12</v>
      </c>
      <c r="B54" s="15" t="s">
        <v>146</v>
      </c>
      <c r="C54" s="25">
        <v>177020.79999999999</v>
      </c>
      <c r="D54" s="25">
        <v>177020.79999999999</v>
      </c>
      <c r="E54" s="22" t="s">
        <v>13</v>
      </c>
      <c r="F54" s="15" t="s">
        <v>147</v>
      </c>
      <c r="G54" s="15" t="s">
        <v>147</v>
      </c>
      <c r="H54" s="15" t="s">
        <v>14</v>
      </c>
      <c r="I54" s="15" t="s">
        <v>150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ht="18.75">
      <c r="A55" s="22"/>
      <c r="B55" s="15" t="s">
        <v>28</v>
      </c>
      <c r="C55" s="23"/>
      <c r="D55" s="23"/>
      <c r="E55" s="22"/>
      <c r="F55" s="15" t="s">
        <v>148</v>
      </c>
      <c r="G55" s="15" t="s">
        <v>149</v>
      </c>
      <c r="H55" s="15" t="s">
        <v>15</v>
      </c>
      <c r="I55" s="15" t="s">
        <v>199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ht="18.75">
      <c r="A56" s="22">
        <v>13</v>
      </c>
      <c r="B56" s="15" t="s">
        <v>151</v>
      </c>
      <c r="C56" s="25">
        <v>314686.15000000002</v>
      </c>
      <c r="D56" s="25">
        <v>314686.15000000002</v>
      </c>
      <c r="E56" s="22" t="s">
        <v>13</v>
      </c>
      <c r="F56" s="15" t="s">
        <v>29</v>
      </c>
      <c r="G56" s="15" t="s">
        <v>29</v>
      </c>
      <c r="H56" s="15" t="s">
        <v>14</v>
      </c>
      <c r="I56" s="15" t="s">
        <v>155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ht="18.75">
      <c r="A57" s="22"/>
      <c r="B57" s="15" t="s">
        <v>152</v>
      </c>
      <c r="C57" s="23"/>
      <c r="D57" s="23"/>
      <c r="E57" s="22"/>
      <c r="F57" s="15" t="s">
        <v>153</v>
      </c>
      <c r="G57" s="15" t="s">
        <v>154</v>
      </c>
      <c r="H57" s="15" t="s">
        <v>15</v>
      </c>
      <c r="I57" s="15" t="s">
        <v>69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ht="18.75">
      <c r="A58" s="22">
        <v>14</v>
      </c>
      <c r="B58" s="15" t="s">
        <v>156</v>
      </c>
      <c r="C58" s="23">
        <v>209800</v>
      </c>
      <c r="D58" s="23">
        <v>209800</v>
      </c>
      <c r="E58" s="22" t="s">
        <v>13</v>
      </c>
      <c r="F58" s="15" t="s">
        <v>159</v>
      </c>
      <c r="G58" s="15" t="s">
        <v>159</v>
      </c>
      <c r="H58" s="15" t="s">
        <v>14</v>
      </c>
      <c r="I58" s="15" t="s">
        <v>162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ht="18.75">
      <c r="A59" s="22"/>
      <c r="B59" s="15" t="s">
        <v>157</v>
      </c>
      <c r="C59" s="23"/>
      <c r="D59" s="23"/>
      <c r="E59" s="22"/>
      <c r="F59" s="15" t="s">
        <v>160</v>
      </c>
      <c r="G59" s="15" t="s">
        <v>161</v>
      </c>
      <c r="H59" s="15" t="s">
        <v>15</v>
      </c>
      <c r="I59" s="15" t="s">
        <v>163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ht="18.75">
      <c r="A60" s="22"/>
      <c r="B60" s="15" t="s">
        <v>158</v>
      </c>
      <c r="C60" s="23"/>
      <c r="D60" s="23"/>
      <c r="E60" s="22"/>
      <c r="F60" s="15"/>
      <c r="G60" s="15"/>
      <c r="H60" s="15"/>
      <c r="I60" s="24"/>
      <c r="J60" s="1"/>
      <c r="K60" s="1"/>
      <c r="L60" s="1"/>
      <c r="M60" s="1"/>
      <c r="N60" s="1"/>
      <c r="O60" s="1"/>
      <c r="P60" s="1"/>
      <c r="Q60" s="1"/>
      <c r="R60" s="1"/>
    </row>
    <row r="61" spans="1:18" ht="18.75">
      <c r="A61" s="22">
        <v>15</v>
      </c>
      <c r="B61" s="15" t="s">
        <v>164</v>
      </c>
      <c r="C61" s="25">
        <v>51998.79</v>
      </c>
      <c r="D61" s="25">
        <v>51998.79</v>
      </c>
      <c r="E61" s="22" t="s">
        <v>13</v>
      </c>
      <c r="F61" s="12" t="s">
        <v>167</v>
      </c>
      <c r="G61" s="12" t="s">
        <v>167</v>
      </c>
      <c r="H61" s="15" t="s">
        <v>14</v>
      </c>
      <c r="I61" s="15" t="s">
        <v>171</v>
      </c>
      <c r="J61" s="1"/>
      <c r="K61" s="1"/>
      <c r="L61" s="1"/>
      <c r="M61" s="1"/>
      <c r="N61" s="1"/>
      <c r="O61" s="1"/>
      <c r="P61" s="1"/>
      <c r="Q61" s="1"/>
      <c r="R61" s="1"/>
    </row>
    <row r="62" spans="1:18" ht="18.75">
      <c r="A62" s="22"/>
      <c r="B62" s="15" t="s">
        <v>165</v>
      </c>
      <c r="C62" s="23"/>
      <c r="D62" s="23"/>
      <c r="E62" s="22"/>
      <c r="F62" s="15" t="s">
        <v>168</v>
      </c>
      <c r="G62" s="15" t="s">
        <v>169</v>
      </c>
      <c r="H62" s="15" t="s">
        <v>15</v>
      </c>
      <c r="I62" s="15" t="s">
        <v>170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ht="18.75">
      <c r="A63" s="22"/>
      <c r="B63" s="28" t="s">
        <v>166</v>
      </c>
      <c r="C63" s="23"/>
      <c r="D63" s="23"/>
      <c r="E63" s="22"/>
      <c r="F63" s="12"/>
      <c r="G63" s="12"/>
      <c r="H63" s="15"/>
      <c r="I63" s="15"/>
      <c r="J63" s="1"/>
      <c r="K63" s="1"/>
      <c r="L63" s="1"/>
      <c r="M63" s="1"/>
      <c r="N63" s="1"/>
      <c r="O63" s="1"/>
      <c r="P63" s="1"/>
      <c r="Q63" s="1"/>
      <c r="R63" s="1"/>
    </row>
    <row r="64" spans="1:18" ht="18.75">
      <c r="A64" s="22">
        <v>16</v>
      </c>
      <c r="B64" s="15" t="s">
        <v>172</v>
      </c>
      <c r="C64" s="25">
        <v>371985.5</v>
      </c>
      <c r="D64" s="25">
        <v>371985.5</v>
      </c>
      <c r="E64" s="22" t="s">
        <v>13</v>
      </c>
      <c r="F64" s="15" t="s">
        <v>174</v>
      </c>
      <c r="G64" s="15" t="s">
        <v>174</v>
      </c>
      <c r="H64" s="15" t="s">
        <v>14</v>
      </c>
      <c r="I64" s="15" t="s">
        <v>178</v>
      </c>
      <c r="J64" s="1"/>
      <c r="K64" s="1"/>
      <c r="L64" s="1"/>
      <c r="M64" s="1"/>
      <c r="N64" s="1"/>
      <c r="O64" s="1"/>
      <c r="P64" s="1"/>
      <c r="Q64" s="1"/>
      <c r="R64" s="1"/>
    </row>
    <row r="65" spans="1:18" ht="18.75">
      <c r="A65" s="22"/>
      <c r="B65" s="15" t="s">
        <v>173</v>
      </c>
      <c r="C65" s="23"/>
      <c r="D65" s="23"/>
      <c r="E65" s="22"/>
      <c r="F65" s="15" t="s">
        <v>175</v>
      </c>
      <c r="G65" s="15" t="s">
        <v>175</v>
      </c>
      <c r="H65" s="15" t="s">
        <v>15</v>
      </c>
      <c r="I65" s="15" t="s">
        <v>179</v>
      </c>
      <c r="J65" s="1"/>
      <c r="K65" s="1"/>
      <c r="L65" s="1"/>
      <c r="M65" s="1"/>
      <c r="N65" s="1"/>
      <c r="O65" s="1"/>
      <c r="P65" s="1"/>
      <c r="Q65" s="1"/>
      <c r="R65" s="1"/>
    </row>
    <row r="66" spans="1:18" ht="18.75">
      <c r="A66" s="22"/>
      <c r="B66" s="15"/>
      <c r="C66" s="23"/>
      <c r="D66" s="23"/>
      <c r="E66" s="22"/>
      <c r="F66" s="12" t="s">
        <v>176</v>
      </c>
      <c r="G66" s="12" t="s">
        <v>177</v>
      </c>
      <c r="H66" s="15"/>
      <c r="I66" s="15"/>
      <c r="J66" s="1"/>
      <c r="K66" s="1"/>
      <c r="L66" s="1"/>
      <c r="M66" s="1"/>
      <c r="N66" s="1"/>
      <c r="O66" s="1"/>
      <c r="P66" s="1"/>
      <c r="Q66" s="1"/>
      <c r="R66" s="1"/>
    </row>
    <row r="67" spans="1:18" ht="18.75">
      <c r="A67" s="22">
        <v>17</v>
      </c>
      <c r="B67" s="15" t="s">
        <v>180</v>
      </c>
      <c r="C67" s="23">
        <v>375804</v>
      </c>
      <c r="D67" s="23">
        <v>375804</v>
      </c>
      <c r="E67" s="22" t="s">
        <v>13</v>
      </c>
      <c r="F67" s="15" t="s">
        <v>182</v>
      </c>
      <c r="G67" s="15" t="s">
        <v>182</v>
      </c>
      <c r="H67" s="15" t="s">
        <v>14</v>
      </c>
      <c r="I67" s="15" t="s">
        <v>185</v>
      </c>
      <c r="J67" s="1"/>
      <c r="K67" s="1"/>
      <c r="L67" s="1"/>
      <c r="M67" s="1"/>
      <c r="N67" s="1"/>
      <c r="O67" s="1"/>
      <c r="P67" s="1"/>
      <c r="Q67" s="1"/>
      <c r="R67" s="1"/>
    </row>
    <row r="68" spans="1:18" ht="18.75">
      <c r="A68" s="22"/>
      <c r="B68" s="15" t="s">
        <v>181</v>
      </c>
      <c r="C68" s="23"/>
      <c r="D68" s="23"/>
      <c r="E68" s="22"/>
      <c r="F68" s="15" t="s">
        <v>183</v>
      </c>
      <c r="G68" s="15" t="s">
        <v>184</v>
      </c>
      <c r="H68" s="15" t="s">
        <v>15</v>
      </c>
      <c r="I68" s="15" t="s">
        <v>186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ht="18.75">
      <c r="A69" s="22">
        <v>18</v>
      </c>
      <c r="B69" s="15" t="s">
        <v>187</v>
      </c>
      <c r="C69" s="23">
        <v>858200</v>
      </c>
      <c r="D69" s="23">
        <v>858200</v>
      </c>
      <c r="E69" s="22" t="s">
        <v>21</v>
      </c>
      <c r="F69" s="15" t="s">
        <v>190</v>
      </c>
      <c r="G69" s="15" t="s">
        <v>192</v>
      </c>
      <c r="H69" s="15" t="s">
        <v>17</v>
      </c>
      <c r="I69" s="15" t="s">
        <v>194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ht="18.75">
      <c r="A70" s="22"/>
      <c r="B70" s="15" t="s">
        <v>188</v>
      </c>
      <c r="C70" s="23"/>
      <c r="D70" s="23"/>
      <c r="E70" s="22"/>
      <c r="F70" s="15" t="s">
        <v>191</v>
      </c>
      <c r="G70" s="15" t="s">
        <v>193</v>
      </c>
      <c r="H70" s="15" t="s">
        <v>18</v>
      </c>
      <c r="I70" s="15" t="s">
        <v>195</v>
      </c>
      <c r="J70" s="1"/>
      <c r="K70" s="1"/>
      <c r="L70" s="1"/>
      <c r="M70" s="1"/>
      <c r="N70" s="1"/>
      <c r="O70" s="1"/>
      <c r="P70" s="1"/>
      <c r="Q70" s="1"/>
      <c r="R70" s="1"/>
    </row>
    <row r="71" spans="1:18" ht="18.75">
      <c r="A71" s="22"/>
      <c r="B71" s="15" t="s">
        <v>189</v>
      </c>
      <c r="C71" s="23"/>
      <c r="D71" s="23"/>
      <c r="E71" s="22"/>
      <c r="F71" s="15" t="s">
        <v>197</v>
      </c>
      <c r="G71" s="15"/>
      <c r="H71" s="15" t="s">
        <v>19</v>
      </c>
      <c r="I71" s="15"/>
      <c r="J71" s="1"/>
      <c r="K71" s="1"/>
      <c r="L71" s="1"/>
      <c r="M71" s="1"/>
      <c r="N71" s="1"/>
      <c r="O71" s="1"/>
      <c r="P71" s="1"/>
      <c r="Q71" s="1"/>
      <c r="R71" s="1"/>
    </row>
    <row r="72" spans="1:18" ht="18.75">
      <c r="A72" s="3">
        <v>19</v>
      </c>
      <c r="B72" s="15" t="s">
        <v>94</v>
      </c>
      <c r="C72" s="23">
        <v>465000</v>
      </c>
      <c r="D72" s="23">
        <v>465000</v>
      </c>
      <c r="E72" s="22" t="s">
        <v>13</v>
      </c>
      <c r="F72" s="15" t="s">
        <v>16</v>
      </c>
      <c r="G72" s="15" t="s">
        <v>16</v>
      </c>
      <c r="H72" s="15" t="s">
        <v>14</v>
      </c>
      <c r="I72" s="15" t="s">
        <v>97</v>
      </c>
      <c r="J72" s="1"/>
      <c r="K72" s="1"/>
      <c r="L72" s="1"/>
      <c r="M72" s="1"/>
      <c r="N72" s="1"/>
      <c r="O72" s="1"/>
      <c r="P72" s="1"/>
      <c r="Q72" s="1"/>
      <c r="R72" s="1"/>
    </row>
    <row r="73" spans="1:18" ht="18.75">
      <c r="A73" s="3"/>
      <c r="B73" s="15" t="s">
        <v>95</v>
      </c>
      <c r="C73" s="23"/>
      <c r="D73" s="23"/>
      <c r="E73" s="22"/>
      <c r="F73" s="15" t="s">
        <v>96</v>
      </c>
      <c r="G73" s="15" t="s">
        <v>96</v>
      </c>
      <c r="H73" s="15" t="s">
        <v>15</v>
      </c>
      <c r="I73" s="15" t="s">
        <v>98</v>
      </c>
      <c r="J73" s="1"/>
      <c r="K73" s="1"/>
      <c r="L73" s="1"/>
      <c r="M73" s="1"/>
      <c r="N73" s="1"/>
      <c r="O73" s="1"/>
      <c r="P73" s="1"/>
      <c r="Q73" s="1"/>
      <c r="R73" s="1"/>
    </row>
    <row r="74" spans="1:18" ht="18.75">
      <c r="A74" s="3"/>
      <c r="B74" s="15" t="s">
        <v>12</v>
      </c>
      <c r="C74" s="25"/>
      <c r="D74" s="25"/>
      <c r="E74" s="22"/>
      <c r="F74" s="12"/>
      <c r="G74" s="15"/>
      <c r="H74" s="15"/>
      <c r="I74" s="24"/>
      <c r="J74" s="1"/>
      <c r="K74" s="1"/>
      <c r="L74" s="1"/>
      <c r="M74" s="1"/>
      <c r="N74" s="1"/>
      <c r="O74" s="1"/>
      <c r="P74" s="1"/>
      <c r="Q74" s="1"/>
      <c r="R74" s="1"/>
    </row>
    <row r="75" spans="1:18" ht="18.75">
      <c r="A75" s="3">
        <v>20</v>
      </c>
      <c r="B75" s="15" t="s">
        <v>86</v>
      </c>
      <c r="C75" s="23">
        <v>999000</v>
      </c>
      <c r="D75" s="23">
        <v>986600</v>
      </c>
      <c r="E75" s="22" t="s">
        <v>25</v>
      </c>
      <c r="F75" s="12" t="s">
        <v>90</v>
      </c>
      <c r="G75" s="12" t="s">
        <v>90</v>
      </c>
      <c r="H75" s="15" t="s">
        <v>17</v>
      </c>
      <c r="I75" s="15" t="s">
        <v>92</v>
      </c>
      <c r="J75" s="1"/>
      <c r="K75" s="1"/>
      <c r="L75" s="1"/>
      <c r="M75" s="1"/>
      <c r="N75" s="1"/>
      <c r="O75" s="1"/>
      <c r="P75" s="1"/>
      <c r="Q75" s="1"/>
      <c r="R75" s="1"/>
    </row>
    <row r="76" spans="1:18" ht="18.75">
      <c r="A76" s="3"/>
      <c r="B76" s="15" t="s">
        <v>87</v>
      </c>
      <c r="C76" s="23"/>
      <c r="D76" s="23"/>
      <c r="E76" s="22"/>
      <c r="F76" s="15" t="s">
        <v>89</v>
      </c>
      <c r="G76" s="15" t="s">
        <v>91</v>
      </c>
      <c r="H76" s="15" t="s">
        <v>18</v>
      </c>
      <c r="I76" s="15" t="s">
        <v>93</v>
      </c>
      <c r="J76" s="1"/>
      <c r="K76" s="1"/>
      <c r="L76" s="1"/>
      <c r="M76" s="1"/>
      <c r="N76" s="1"/>
      <c r="O76" s="1"/>
      <c r="P76" s="1"/>
      <c r="Q76" s="1"/>
      <c r="R76" s="1"/>
    </row>
    <row r="77" spans="1:18" ht="18.75">
      <c r="A77" s="3"/>
      <c r="B77" s="15" t="s">
        <v>88</v>
      </c>
      <c r="C77" s="23"/>
      <c r="D77" s="23"/>
      <c r="E77" s="22"/>
      <c r="F77" s="15"/>
      <c r="G77" s="15"/>
      <c r="H77" s="15" t="s">
        <v>19</v>
      </c>
      <c r="I77" s="15"/>
      <c r="J77" s="1"/>
      <c r="K77" s="1"/>
      <c r="L77" s="1"/>
      <c r="M77" s="1"/>
      <c r="N77" s="1"/>
      <c r="O77" s="1"/>
      <c r="P77" s="1"/>
      <c r="Q77" s="1"/>
      <c r="R77" s="1"/>
    </row>
    <row r="78" spans="1:18" ht="18.75">
      <c r="A78" s="3"/>
      <c r="B78" s="15"/>
      <c r="C78" s="23"/>
      <c r="D78" s="23"/>
      <c r="E78" s="22"/>
      <c r="F78" s="15"/>
      <c r="G78" s="15"/>
      <c r="H78" s="15" t="s">
        <v>20</v>
      </c>
      <c r="I78" s="15"/>
      <c r="J78" s="1"/>
      <c r="K78" s="1"/>
      <c r="L78" s="1"/>
      <c r="M78" s="1"/>
      <c r="N78" s="1"/>
      <c r="O78" s="1"/>
      <c r="P78" s="1"/>
      <c r="Q78" s="1"/>
      <c r="R78" s="1"/>
    </row>
    <row r="79" spans="1:18" ht="18.75">
      <c r="A79" s="3"/>
      <c r="B79" s="15"/>
      <c r="C79" s="23"/>
      <c r="D79" s="23"/>
      <c r="E79" s="22"/>
      <c r="F79" s="15"/>
      <c r="G79" s="15"/>
      <c r="H79" s="15"/>
      <c r="I79" s="15"/>
      <c r="J79" s="1"/>
      <c r="K79" s="1"/>
      <c r="L79" s="1"/>
      <c r="M79" s="1"/>
      <c r="N79" s="1"/>
      <c r="O79" s="1"/>
      <c r="P79" s="1"/>
      <c r="Q79" s="1"/>
      <c r="R79" s="1"/>
    </row>
    <row r="80" spans="1:18" ht="18.75">
      <c r="A80" s="3"/>
      <c r="B80" s="15"/>
      <c r="C80" s="23"/>
      <c r="D80" s="23"/>
      <c r="E80" s="22"/>
      <c r="F80" s="15"/>
      <c r="G80" s="15"/>
      <c r="H80" s="15"/>
      <c r="I80" s="15"/>
      <c r="J80" s="1"/>
      <c r="K80" s="1"/>
      <c r="L80" s="1"/>
      <c r="M80" s="1"/>
      <c r="N80" s="1"/>
      <c r="O80" s="1"/>
      <c r="P80" s="1"/>
      <c r="Q80" s="1"/>
      <c r="R80" s="1"/>
    </row>
    <row r="81" spans="1:18" ht="18.75">
      <c r="A81" s="3"/>
      <c r="B81" s="15"/>
      <c r="C81" s="25"/>
      <c r="D81" s="25"/>
      <c r="E81" s="22"/>
      <c r="F81" s="12"/>
      <c r="G81" s="15"/>
      <c r="H81" s="15"/>
      <c r="I81" s="24"/>
      <c r="J81" s="1"/>
      <c r="K81" s="1"/>
      <c r="L81" s="1"/>
      <c r="M81" s="1"/>
      <c r="N81" s="1"/>
      <c r="O81" s="1"/>
      <c r="P81" s="1"/>
      <c r="Q81" s="1"/>
      <c r="R81" s="1"/>
    </row>
    <row r="82" spans="1:18" ht="18.75">
      <c r="A82" s="3"/>
      <c r="B82" s="9"/>
      <c r="C82" s="11"/>
      <c r="D82" s="11"/>
      <c r="E82" s="3"/>
      <c r="F82" s="9"/>
      <c r="G82" s="4"/>
      <c r="H82" s="9"/>
      <c r="I82" s="9"/>
      <c r="J82" s="1"/>
      <c r="K82" s="1"/>
      <c r="L82" s="1"/>
      <c r="M82" s="1"/>
      <c r="N82" s="1"/>
      <c r="O82" s="1"/>
      <c r="P82" s="1"/>
      <c r="Q82" s="1"/>
      <c r="R82" s="1"/>
    </row>
    <row r="83" spans="1:18" ht="18.75">
      <c r="A83" s="3"/>
      <c r="B83" s="9"/>
      <c r="C83" s="11"/>
      <c r="D83" s="11"/>
      <c r="E83" s="4"/>
      <c r="F83" s="9"/>
      <c r="G83" s="4"/>
      <c r="H83" s="9"/>
      <c r="I83" s="9"/>
      <c r="J83" s="1"/>
      <c r="K83" s="1"/>
      <c r="L83" s="1"/>
      <c r="M83" s="1"/>
      <c r="N83" s="1"/>
      <c r="O83" s="1"/>
      <c r="P83" s="1"/>
      <c r="Q83" s="1"/>
      <c r="R83" s="1"/>
    </row>
    <row r="84" spans="1:18" ht="18.75">
      <c r="A84" s="3"/>
      <c r="B84" s="9"/>
      <c r="C84" s="11"/>
      <c r="D84" s="11"/>
      <c r="E84" s="4"/>
      <c r="F84" s="9"/>
      <c r="G84" s="4"/>
      <c r="H84" s="9"/>
      <c r="I84" s="9"/>
      <c r="J84" s="1"/>
      <c r="K84" s="1"/>
      <c r="L84" s="1"/>
      <c r="M84" s="1"/>
      <c r="N84" s="1"/>
      <c r="O84" s="1"/>
      <c r="P84" s="1"/>
      <c r="Q84" s="1"/>
      <c r="R84" s="1"/>
    </row>
    <row r="85" spans="1:18" ht="18.75">
      <c r="A85" s="3"/>
      <c r="B85" s="9"/>
      <c r="C85" s="11"/>
      <c r="D85" s="11"/>
      <c r="E85" s="4"/>
      <c r="F85" s="9"/>
      <c r="G85" s="4"/>
      <c r="H85" s="9"/>
      <c r="I85" s="9"/>
      <c r="J85" s="1"/>
      <c r="K85" s="1"/>
      <c r="L85" s="1"/>
      <c r="M85" s="1"/>
      <c r="N85" s="1"/>
      <c r="O85" s="1"/>
      <c r="P85" s="1"/>
      <c r="Q85" s="1"/>
      <c r="R85" s="1"/>
    </row>
    <row r="86" spans="1:18" ht="18.75">
      <c r="A86" s="3"/>
      <c r="B86" s="9"/>
      <c r="C86" s="11"/>
      <c r="D86" s="11"/>
      <c r="E86" s="4"/>
      <c r="F86" s="9"/>
      <c r="G86" s="4"/>
      <c r="H86" s="9"/>
      <c r="I86" s="9"/>
      <c r="J86" s="1"/>
      <c r="K86" s="1"/>
      <c r="L86" s="1"/>
      <c r="M86" s="1"/>
      <c r="N86" s="1"/>
      <c r="O86" s="1"/>
      <c r="P86" s="1"/>
      <c r="Q86" s="1"/>
      <c r="R86" s="1"/>
    </row>
    <row r="87" spans="1:18" ht="18.75">
      <c r="A87" s="3"/>
      <c r="B87" s="9"/>
      <c r="C87" s="11"/>
      <c r="D87" s="11"/>
      <c r="E87" s="3"/>
      <c r="F87" s="9"/>
      <c r="G87" s="9"/>
      <c r="H87" s="9"/>
      <c r="I87" s="9"/>
      <c r="J87" s="1"/>
      <c r="K87" s="1"/>
      <c r="L87" s="1"/>
      <c r="M87" s="1"/>
      <c r="N87" s="1"/>
      <c r="O87" s="1"/>
      <c r="P87" s="1"/>
      <c r="Q87" s="1"/>
      <c r="R87" s="1"/>
    </row>
    <row r="88" spans="1:18" ht="18.75">
      <c r="A88" s="3"/>
      <c r="B88" s="9"/>
      <c r="C88" s="11"/>
      <c r="D88" s="11"/>
      <c r="E88" s="4"/>
      <c r="F88" s="9"/>
      <c r="G88" s="9"/>
      <c r="H88" s="9"/>
      <c r="I88" s="13"/>
      <c r="J88" s="1"/>
      <c r="K88" s="1"/>
      <c r="L88" s="1"/>
      <c r="M88" s="1"/>
      <c r="N88" s="1"/>
      <c r="O88" s="1"/>
      <c r="P88" s="1"/>
      <c r="Q88" s="1"/>
      <c r="R88" s="1"/>
    </row>
    <row r="89" spans="1:18" ht="18.75">
      <c r="A89" s="3"/>
      <c r="B89" s="9"/>
      <c r="C89" s="11"/>
      <c r="D89" s="11"/>
      <c r="E89" s="4"/>
      <c r="F89" s="9"/>
      <c r="G89" s="4"/>
      <c r="H89" s="9"/>
      <c r="I89" s="9"/>
      <c r="J89" s="1"/>
      <c r="K89" s="1"/>
      <c r="L89" s="1"/>
      <c r="M89" s="1"/>
      <c r="N89" s="1"/>
      <c r="O89" s="1"/>
      <c r="P89" s="1"/>
      <c r="Q89" s="1"/>
      <c r="R89" s="1"/>
    </row>
    <row r="90" spans="1:18" ht="18.75">
      <c r="A90" s="3"/>
      <c r="B90" s="9"/>
      <c r="C90" s="11"/>
      <c r="D90" s="11"/>
      <c r="E90" s="4"/>
      <c r="F90" s="9"/>
      <c r="G90" s="4"/>
      <c r="H90" s="9"/>
      <c r="I90" s="9"/>
      <c r="J90" s="1"/>
      <c r="K90" s="1"/>
      <c r="L90" s="1"/>
      <c r="M90" s="1"/>
      <c r="N90" s="1"/>
      <c r="O90" s="1"/>
      <c r="P90" s="1"/>
      <c r="Q90" s="1"/>
      <c r="R90" s="1"/>
    </row>
    <row r="91" spans="1:18" ht="18.75">
      <c r="A91" s="3"/>
      <c r="B91" s="9"/>
      <c r="C91" s="11"/>
      <c r="D91" s="11"/>
      <c r="E91" s="4"/>
      <c r="F91" s="9"/>
      <c r="G91" s="4"/>
      <c r="H91" s="9"/>
      <c r="I91" s="9"/>
      <c r="J91" s="1"/>
      <c r="K91" s="1"/>
      <c r="L91" s="1"/>
      <c r="M91" s="1"/>
      <c r="N91" s="1"/>
      <c r="O91" s="1"/>
      <c r="P91" s="1"/>
      <c r="Q91" s="1"/>
      <c r="R91" s="1"/>
    </row>
    <row r="92" spans="1:18" ht="18.75">
      <c r="A92" s="3"/>
      <c r="B92" s="9"/>
      <c r="C92" s="11"/>
      <c r="D92" s="11"/>
      <c r="E92" s="4"/>
      <c r="F92" s="9"/>
      <c r="G92" s="4"/>
      <c r="H92" s="9"/>
      <c r="I92" s="9"/>
      <c r="J92" s="1"/>
      <c r="K92" s="1"/>
      <c r="L92" s="1"/>
      <c r="M92" s="1"/>
      <c r="N92" s="1"/>
      <c r="O92" s="1"/>
      <c r="P92" s="1"/>
      <c r="Q92" s="1"/>
      <c r="R92" s="1"/>
    </row>
    <row r="93" spans="1:18" ht="18.75">
      <c r="A93" s="3"/>
      <c r="B93" s="9"/>
      <c r="C93" s="11"/>
      <c r="D93" s="11"/>
      <c r="E93" s="3"/>
      <c r="F93" s="9"/>
      <c r="G93" s="9"/>
      <c r="H93" s="9"/>
      <c r="I93" s="9"/>
      <c r="J93" s="1"/>
      <c r="K93" s="1"/>
      <c r="L93" s="1"/>
      <c r="M93" s="1"/>
      <c r="N93" s="1"/>
      <c r="O93" s="1"/>
      <c r="P93" s="1"/>
      <c r="Q93" s="1"/>
      <c r="R93" s="1"/>
    </row>
    <row r="94" spans="1:18" ht="18.75">
      <c r="A94" s="3"/>
      <c r="B94" s="9"/>
      <c r="C94" s="11"/>
      <c r="D94" s="11"/>
      <c r="E94" s="4"/>
      <c r="F94" s="9"/>
      <c r="G94" s="9"/>
      <c r="H94" s="9"/>
      <c r="I94" s="13"/>
      <c r="J94" s="1"/>
      <c r="K94" s="1"/>
      <c r="L94" s="1"/>
      <c r="M94" s="1"/>
      <c r="N94" s="1"/>
      <c r="O94" s="1"/>
      <c r="P94" s="1"/>
      <c r="Q94" s="1"/>
      <c r="R94" s="1"/>
    </row>
    <row r="95" spans="1:18" ht="18.75">
      <c r="A95" s="3"/>
      <c r="B95" s="9"/>
      <c r="C95" s="11"/>
      <c r="D95" s="11"/>
      <c r="E95" s="4"/>
      <c r="F95" s="9"/>
      <c r="G95" s="4"/>
      <c r="H95" s="9"/>
      <c r="I95" s="13"/>
      <c r="J95" s="1"/>
      <c r="K95" s="1"/>
      <c r="L95" s="1"/>
      <c r="M95" s="1"/>
      <c r="N95" s="1"/>
      <c r="O95" s="1"/>
      <c r="P95" s="1"/>
      <c r="Q95" s="1"/>
      <c r="R95" s="1"/>
    </row>
    <row r="96" spans="1:18" ht="18.75">
      <c r="A96" s="3"/>
      <c r="C96" s="11"/>
      <c r="D96" s="11"/>
      <c r="E96" s="4"/>
      <c r="F96" s="9"/>
      <c r="G96" s="4"/>
      <c r="H96" s="9"/>
      <c r="I96" s="9"/>
      <c r="J96" s="1"/>
      <c r="K96" s="1"/>
      <c r="L96" s="1"/>
      <c r="M96" s="1"/>
      <c r="N96" s="1"/>
      <c r="O96" s="1"/>
      <c r="P96" s="1"/>
      <c r="Q96" s="1"/>
      <c r="R96" s="1"/>
    </row>
    <row r="97" spans="1:18" ht="18.75">
      <c r="A97" s="3"/>
      <c r="B97" s="9"/>
      <c r="C97" s="11"/>
      <c r="D97" s="11"/>
      <c r="E97" s="4"/>
      <c r="F97" s="9"/>
      <c r="G97" s="4"/>
      <c r="I97" s="9"/>
      <c r="J97" s="1"/>
      <c r="K97" s="1"/>
      <c r="L97" s="1"/>
      <c r="M97" s="1"/>
      <c r="N97" s="1"/>
      <c r="O97" s="1"/>
      <c r="P97" s="1"/>
      <c r="Q97" s="1"/>
      <c r="R97" s="1"/>
    </row>
    <row r="98" spans="1:18" ht="18.75">
      <c r="A98" s="3"/>
      <c r="B98" s="9"/>
      <c r="C98" s="11"/>
      <c r="D98" s="11"/>
      <c r="E98" s="3"/>
      <c r="F98" s="9"/>
      <c r="G98" s="9"/>
      <c r="H98" s="9"/>
      <c r="I98" s="9"/>
      <c r="J98" s="1"/>
      <c r="K98" s="1"/>
      <c r="L98" s="1"/>
      <c r="M98" s="1"/>
      <c r="N98" s="1"/>
      <c r="O98" s="1"/>
      <c r="P98" s="1"/>
      <c r="Q98" s="1"/>
      <c r="R98" s="1"/>
    </row>
    <row r="99" spans="1:18" ht="18.75">
      <c r="A99" s="3"/>
      <c r="B99" s="9"/>
      <c r="C99" s="11"/>
      <c r="D99" s="11"/>
      <c r="E99" s="4"/>
      <c r="F99" s="9"/>
      <c r="G99" s="9"/>
      <c r="H99" s="9"/>
      <c r="I99" s="13"/>
      <c r="J99" s="1"/>
      <c r="K99" s="1"/>
      <c r="L99" s="1"/>
      <c r="M99" s="1"/>
      <c r="N99" s="1"/>
      <c r="O99" s="1"/>
      <c r="P99" s="1"/>
      <c r="Q99" s="1"/>
      <c r="R99" s="1"/>
    </row>
    <row r="100" spans="1:18" ht="18.75">
      <c r="A100" s="3"/>
      <c r="B100" s="9"/>
      <c r="C100" s="11"/>
      <c r="D100" s="11"/>
      <c r="E100" s="4"/>
      <c r="F100" s="9"/>
      <c r="G100" s="4"/>
      <c r="H100" s="9"/>
      <c r="I100" s="9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8.75">
      <c r="A101" s="3"/>
      <c r="B101" s="9"/>
      <c r="C101" s="11"/>
      <c r="D101" s="11"/>
      <c r="E101" s="4"/>
      <c r="F101" s="9"/>
      <c r="G101" s="4"/>
      <c r="H101" s="9"/>
      <c r="I101" s="9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8.75">
      <c r="A102" s="3"/>
      <c r="B102" s="9"/>
      <c r="C102" s="11"/>
      <c r="D102" s="11"/>
      <c r="E102" s="4"/>
      <c r="F102" s="9"/>
      <c r="G102" s="4"/>
      <c r="H102" s="9"/>
      <c r="I102" s="9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8.75">
      <c r="A103" s="3"/>
      <c r="B103" s="9"/>
      <c r="C103" s="11"/>
      <c r="D103" s="11"/>
      <c r="E103" s="3"/>
      <c r="F103" s="9"/>
      <c r="G103" s="9"/>
      <c r="H103" s="9"/>
      <c r="I103" s="9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8.75">
      <c r="A104" s="3"/>
      <c r="B104" s="9"/>
      <c r="C104" s="11"/>
      <c r="D104" s="11"/>
      <c r="E104" s="4"/>
      <c r="F104" s="9"/>
      <c r="G104" s="9"/>
      <c r="H104" s="9"/>
      <c r="I104" s="13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8.75">
      <c r="A105" s="3"/>
      <c r="B105" s="9"/>
      <c r="C105" s="11"/>
      <c r="D105" s="11"/>
      <c r="E105" s="4"/>
      <c r="F105" s="9"/>
      <c r="G105" s="4"/>
      <c r="H105" s="9"/>
      <c r="I105" s="9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8.75">
      <c r="A106" s="3"/>
      <c r="B106" s="9"/>
      <c r="C106" s="11"/>
      <c r="D106" s="11"/>
      <c r="E106" s="4"/>
      <c r="F106" s="9"/>
      <c r="G106" s="4"/>
      <c r="H106" s="9"/>
      <c r="I106" s="9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8.75">
      <c r="A107" s="3"/>
      <c r="B107" s="9"/>
      <c r="C107" s="11"/>
      <c r="D107" s="11"/>
      <c r="E107" s="4"/>
      <c r="F107" s="9"/>
      <c r="G107" s="9"/>
      <c r="H107" s="9"/>
      <c r="I107" s="9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8.75">
      <c r="A108" s="3"/>
      <c r="B108" s="9"/>
      <c r="C108" s="11"/>
      <c r="D108" s="11"/>
      <c r="E108" s="4"/>
      <c r="F108" s="9"/>
      <c r="G108" s="9"/>
      <c r="H108" s="9"/>
      <c r="I108" s="13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8.75">
      <c r="A109" s="3"/>
      <c r="B109" s="9"/>
      <c r="C109" s="11"/>
      <c r="D109" s="11"/>
      <c r="E109" s="4"/>
      <c r="F109" s="9"/>
      <c r="G109" s="4"/>
      <c r="H109" s="9"/>
      <c r="I109" s="9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8.75">
      <c r="A110" s="3"/>
      <c r="B110" s="9"/>
      <c r="C110" s="11"/>
      <c r="D110" s="11"/>
      <c r="E110" s="4"/>
      <c r="F110" s="9"/>
      <c r="G110" s="4"/>
      <c r="H110" s="9"/>
      <c r="I110" s="9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8.75">
      <c r="A111" s="3"/>
      <c r="B111" s="9"/>
      <c r="C111" s="11"/>
      <c r="D111" s="11"/>
      <c r="E111" s="4"/>
      <c r="F111" s="9"/>
      <c r="G111" s="4"/>
      <c r="H111" s="9"/>
      <c r="I111" s="9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8.75">
      <c r="A112" s="3"/>
      <c r="B112" s="9"/>
      <c r="C112" s="11"/>
      <c r="D112" s="11"/>
      <c r="E112" s="4"/>
      <c r="F112" s="9"/>
      <c r="G112" s="9"/>
      <c r="H112" s="9"/>
      <c r="I112" s="9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8.75">
      <c r="A113" s="3"/>
      <c r="B113" s="9"/>
      <c r="C113" s="11"/>
      <c r="D113" s="11"/>
      <c r="E113" s="4"/>
      <c r="F113" s="9"/>
      <c r="G113" s="9"/>
      <c r="H113" s="9"/>
      <c r="I113" s="13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8.75">
      <c r="A114" s="3"/>
      <c r="B114" s="9"/>
      <c r="C114" s="11"/>
      <c r="D114" s="11"/>
      <c r="E114" s="4"/>
      <c r="F114" s="9"/>
      <c r="G114" s="4"/>
      <c r="H114" s="9"/>
      <c r="I114" s="9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8.75">
      <c r="A115" s="3"/>
      <c r="B115" s="9"/>
      <c r="C115" s="11"/>
      <c r="D115" s="11"/>
      <c r="E115" s="4"/>
      <c r="F115" s="9"/>
      <c r="G115" s="4"/>
      <c r="H115" s="9"/>
      <c r="I115" s="9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8.75">
      <c r="A116" s="3"/>
      <c r="B116" s="9"/>
      <c r="C116" s="11"/>
      <c r="D116" s="11"/>
      <c r="E116" s="3"/>
      <c r="F116" s="9"/>
      <c r="G116" s="9"/>
      <c r="H116" s="9"/>
      <c r="I116" s="9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8.75">
      <c r="A117" s="3"/>
      <c r="B117" s="9"/>
      <c r="C117" s="11"/>
      <c r="D117" s="11"/>
      <c r="E117" s="4"/>
      <c r="F117" s="9"/>
      <c r="G117" s="9"/>
      <c r="H117" s="9"/>
      <c r="I117" s="13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8.75">
      <c r="A118" s="3"/>
      <c r="B118" s="9"/>
      <c r="C118" s="11"/>
      <c r="D118" s="11"/>
      <c r="E118" s="4"/>
      <c r="F118" s="9"/>
      <c r="G118" s="4"/>
      <c r="H118" s="9"/>
      <c r="I118" s="9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8.75">
      <c r="A119" s="3"/>
      <c r="B119" s="9"/>
      <c r="C119" s="11"/>
      <c r="D119" s="11"/>
      <c r="E119" s="4"/>
      <c r="F119" s="9"/>
      <c r="G119" s="4"/>
      <c r="H119" s="9"/>
      <c r="I119" s="9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8.75">
      <c r="A120" s="3"/>
      <c r="B120" s="9"/>
      <c r="C120" s="11"/>
      <c r="D120" s="11"/>
      <c r="E120" s="4"/>
      <c r="F120" s="9"/>
      <c r="G120" s="9"/>
      <c r="H120" s="9"/>
      <c r="I120" s="9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8.75">
      <c r="A121" s="3"/>
      <c r="B121" s="9"/>
      <c r="C121" s="11"/>
      <c r="D121" s="11"/>
      <c r="E121" s="4"/>
      <c r="F121" s="9"/>
      <c r="G121" s="9"/>
      <c r="H121" s="9"/>
      <c r="I121" s="13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8.75">
      <c r="A122" s="3"/>
      <c r="B122" s="9"/>
      <c r="C122" s="11"/>
      <c r="D122" s="11"/>
      <c r="E122" s="4"/>
      <c r="F122" s="9"/>
      <c r="G122" s="4"/>
      <c r="H122" s="9"/>
      <c r="I122" s="9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8.75">
      <c r="A123" s="3"/>
      <c r="B123" s="9"/>
      <c r="C123" s="11"/>
      <c r="D123" s="11"/>
      <c r="E123" s="4"/>
      <c r="F123" s="9"/>
      <c r="G123" s="9"/>
      <c r="H123" s="9"/>
      <c r="I123" s="9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8.75">
      <c r="A124" s="3"/>
      <c r="B124" s="9"/>
      <c r="C124" s="11"/>
      <c r="D124" s="11"/>
      <c r="E124" s="4"/>
      <c r="F124" s="9"/>
      <c r="G124" s="9"/>
      <c r="H124" s="9"/>
      <c r="I124" s="13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8.75">
      <c r="A125" s="3"/>
      <c r="B125" s="9"/>
      <c r="C125" s="11"/>
      <c r="D125" s="11"/>
      <c r="E125" s="4"/>
      <c r="F125" s="9"/>
      <c r="G125" s="4"/>
      <c r="H125" s="9"/>
      <c r="I125" s="9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8.75">
      <c r="A126" s="3"/>
      <c r="B126" s="9"/>
      <c r="C126" s="11"/>
      <c r="D126" s="11"/>
      <c r="E126" s="4"/>
      <c r="F126" s="9"/>
      <c r="G126" s="9"/>
      <c r="H126" s="9"/>
      <c r="I126" s="9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8.75">
      <c r="A127" s="3"/>
      <c r="B127" s="9"/>
      <c r="C127" s="11"/>
      <c r="D127" s="11"/>
      <c r="E127" s="4"/>
      <c r="F127" s="9"/>
      <c r="G127" s="9"/>
      <c r="H127" s="9"/>
      <c r="I127" s="13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8.75">
      <c r="A128" s="3"/>
      <c r="B128" s="9"/>
      <c r="C128" s="11"/>
      <c r="D128" s="11"/>
      <c r="E128" s="4"/>
      <c r="F128" s="9"/>
      <c r="G128" s="4"/>
      <c r="H128" s="9"/>
      <c r="I128" s="9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8.75">
      <c r="A129" s="3"/>
      <c r="B129" s="9"/>
      <c r="C129" s="11"/>
      <c r="D129" s="11"/>
      <c r="E129" s="4"/>
      <c r="F129" s="9"/>
      <c r="G129" s="9"/>
      <c r="H129" s="9"/>
      <c r="I129" s="9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8.75">
      <c r="A130" s="3"/>
      <c r="B130" s="9"/>
      <c r="C130" s="11"/>
      <c r="D130" s="11"/>
      <c r="E130" s="4"/>
      <c r="F130" s="9"/>
      <c r="G130" s="9"/>
      <c r="H130" s="9"/>
      <c r="I130" s="13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8.75">
      <c r="A131" s="3"/>
      <c r="B131" s="9"/>
      <c r="C131" s="11"/>
      <c r="D131" s="11"/>
      <c r="E131" s="4"/>
      <c r="F131" s="9"/>
      <c r="G131" s="9"/>
      <c r="H131" s="9"/>
      <c r="I131" s="9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8.75">
      <c r="A132" s="3"/>
      <c r="B132" s="9"/>
      <c r="C132" s="11"/>
      <c r="D132" s="11"/>
      <c r="E132" s="4"/>
      <c r="F132" s="9"/>
      <c r="G132" s="9"/>
      <c r="H132" s="9"/>
      <c r="I132" s="9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8.75">
      <c r="A133" s="3"/>
      <c r="B133" s="9"/>
      <c r="C133" s="11"/>
      <c r="D133" s="11"/>
      <c r="E133" s="4"/>
      <c r="F133" s="9"/>
      <c r="G133" s="9"/>
      <c r="H133" s="9"/>
      <c r="I133" s="13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8.75">
      <c r="A134" s="3"/>
      <c r="B134" s="9"/>
      <c r="C134" s="11"/>
      <c r="D134" s="11"/>
      <c r="E134" s="4"/>
      <c r="F134" s="9"/>
      <c r="G134" s="4"/>
      <c r="H134" s="9"/>
      <c r="I134" s="9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8.75">
      <c r="A135" s="3"/>
      <c r="B135" s="9"/>
      <c r="C135" s="11"/>
      <c r="D135" s="11"/>
      <c r="E135" s="4"/>
      <c r="F135" s="9"/>
      <c r="G135" s="9"/>
      <c r="H135" s="9"/>
      <c r="I135" s="9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8.75">
      <c r="A136" s="3"/>
      <c r="B136" s="9"/>
      <c r="C136" s="11"/>
      <c r="D136" s="11"/>
      <c r="E136" s="4"/>
      <c r="F136" s="9"/>
      <c r="G136" s="9"/>
      <c r="H136" s="9"/>
      <c r="I136" s="13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8.75">
      <c r="A137" s="3"/>
      <c r="B137" s="9"/>
      <c r="C137" s="11"/>
      <c r="D137" s="11"/>
      <c r="E137" s="4"/>
      <c r="F137" s="9"/>
      <c r="G137" s="4"/>
      <c r="H137" s="9"/>
      <c r="I137" s="9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8.75">
      <c r="A138" s="3"/>
      <c r="B138" s="9"/>
      <c r="C138" s="11"/>
      <c r="D138" s="11"/>
      <c r="E138" s="4"/>
      <c r="F138" s="9"/>
      <c r="G138" s="4"/>
      <c r="H138" s="9"/>
      <c r="I138" s="9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8.75">
      <c r="A139" s="3"/>
      <c r="B139" s="9"/>
      <c r="C139" s="11"/>
      <c r="D139" s="11"/>
      <c r="E139" s="4"/>
      <c r="F139" s="9"/>
      <c r="G139" s="4"/>
      <c r="H139" s="9"/>
      <c r="I139" s="9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8.75">
      <c r="A140" s="3"/>
      <c r="B140" s="9"/>
      <c r="C140" s="11"/>
      <c r="D140" s="11"/>
      <c r="E140" s="4"/>
      <c r="F140" s="9"/>
      <c r="G140" s="4"/>
      <c r="H140" s="9"/>
      <c r="I140" s="9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8.75">
      <c r="A141" s="3"/>
      <c r="B141" s="9"/>
      <c r="C141" s="11"/>
      <c r="D141" s="11"/>
      <c r="E141" s="3"/>
      <c r="F141" s="9"/>
      <c r="G141" s="9"/>
      <c r="H141" s="9"/>
      <c r="I141" s="9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8.75">
      <c r="A142" s="3"/>
      <c r="B142" s="9"/>
      <c r="C142" s="11"/>
      <c r="D142" s="11"/>
      <c r="E142" s="4"/>
      <c r="F142" s="9"/>
      <c r="G142" s="9"/>
      <c r="H142" s="9"/>
      <c r="I142" s="9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8.75">
      <c r="A143" s="3"/>
      <c r="B143" s="9"/>
      <c r="C143" s="11"/>
      <c r="D143" s="11"/>
      <c r="E143" s="4"/>
      <c r="F143" s="14"/>
      <c r="G143" s="4"/>
      <c r="H143" s="9"/>
      <c r="I143" s="9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8.75">
      <c r="A144" s="3"/>
      <c r="B144" s="9"/>
      <c r="C144" s="11"/>
      <c r="D144" s="11"/>
      <c r="E144" s="4"/>
      <c r="F144" s="15"/>
      <c r="G144" s="4"/>
      <c r="H144" s="9"/>
      <c r="I144" s="9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8.75">
      <c r="A145" s="3"/>
      <c r="B145" s="9"/>
      <c r="C145" s="11"/>
      <c r="D145" s="11"/>
      <c r="E145" s="4"/>
      <c r="F145" s="9"/>
      <c r="G145" s="4"/>
      <c r="H145" s="9"/>
      <c r="I145" s="9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8.75">
      <c r="A146" s="3"/>
      <c r="B146" s="9"/>
      <c r="C146" s="11"/>
      <c r="D146" s="11"/>
      <c r="E146" s="4"/>
      <c r="F146" s="9"/>
      <c r="G146" s="4"/>
      <c r="H146" s="9"/>
      <c r="I146" s="9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8.75">
      <c r="A147" s="3"/>
      <c r="B147" s="9"/>
      <c r="C147" s="11"/>
      <c r="D147" s="11"/>
      <c r="E147" s="4"/>
      <c r="F147" s="9"/>
      <c r="G147" s="4"/>
      <c r="H147" s="9"/>
      <c r="I147" s="9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8.75">
      <c r="A148" s="3"/>
      <c r="B148" s="9"/>
      <c r="C148" s="11"/>
      <c r="D148" s="11"/>
      <c r="E148" s="4"/>
      <c r="F148" s="9"/>
      <c r="G148" s="4"/>
      <c r="H148" s="9"/>
      <c r="I148" s="9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8.75">
      <c r="A149" s="3"/>
      <c r="B149" s="9"/>
      <c r="C149" s="11"/>
      <c r="D149" s="11"/>
      <c r="E149" s="3"/>
      <c r="F149" s="9"/>
      <c r="G149" s="15"/>
      <c r="H149" s="9"/>
      <c r="I149" s="9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8.75">
      <c r="A150" s="3"/>
      <c r="B150" s="9"/>
      <c r="C150" s="11"/>
      <c r="D150" s="11"/>
      <c r="E150" s="4"/>
      <c r="F150" s="9"/>
      <c r="G150" s="9"/>
      <c r="H150" s="9"/>
      <c r="I150" s="9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8.75">
      <c r="A151" s="3"/>
      <c r="B151" s="9"/>
      <c r="C151" s="11"/>
      <c r="D151" s="11"/>
      <c r="E151" s="4"/>
      <c r="F151" s="14"/>
      <c r="G151" s="4"/>
      <c r="H151" s="9"/>
      <c r="I151" s="9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8.75">
      <c r="A152" s="3"/>
      <c r="B152" s="9"/>
      <c r="C152" s="11"/>
      <c r="D152" s="11"/>
      <c r="E152" s="4"/>
      <c r="F152" s="9"/>
      <c r="G152" s="4"/>
      <c r="H152" s="9"/>
      <c r="I152" s="9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8.75">
      <c r="A153" s="3"/>
      <c r="B153" s="9"/>
      <c r="C153" s="11"/>
      <c r="D153" s="11"/>
      <c r="E153" s="4"/>
      <c r="F153" s="9"/>
      <c r="G153" s="4"/>
      <c r="H153" s="9"/>
      <c r="I153" s="9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8.75">
      <c r="A154" s="3"/>
      <c r="B154" s="9"/>
      <c r="C154" s="11"/>
      <c r="D154" s="11"/>
      <c r="E154" s="4"/>
      <c r="F154" s="9"/>
      <c r="G154" s="4"/>
      <c r="H154" s="9"/>
      <c r="I154" s="9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8.75">
      <c r="A155" s="3"/>
      <c r="B155" s="9"/>
      <c r="C155" s="11"/>
      <c r="D155" s="11"/>
      <c r="E155" s="4"/>
      <c r="F155" s="15"/>
      <c r="G155" s="4"/>
      <c r="H155" s="9"/>
      <c r="I155" s="9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8.75">
      <c r="A156" s="3"/>
      <c r="B156" s="9"/>
      <c r="C156" s="11"/>
      <c r="D156" s="11"/>
      <c r="E156" s="4"/>
      <c r="F156" s="9"/>
      <c r="G156" s="4"/>
      <c r="H156" s="9"/>
      <c r="I156" s="9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8.75">
      <c r="A157" s="3"/>
      <c r="B157" s="9"/>
      <c r="C157" s="11"/>
      <c r="D157" s="11"/>
      <c r="E157" s="4"/>
      <c r="F157" s="9"/>
      <c r="G157" s="4"/>
      <c r="H157" s="9"/>
      <c r="I157" s="9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8.75">
      <c r="A158" s="3"/>
      <c r="B158" s="9"/>
      <c r="C158" s="11"/>
      <c r="D158" s="11"/>
      <c r="E158" s="4"/>
      <c r="F158" s="9"/>
      <c r="G158" s="4"/>
      <c r="H158" s="9"/>
      <c r="I158" s="9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8.75">
      <c r="A159" s="3"/>
      <c r="B159" s="9"/>
      <c r="C159" s="11"/>
      <c r="D159" s="11"/>
      <c r="E159" s="3"/>
      <c r="F159" s="9"/>
      <c r="G159" s="9"/>
      <c r="H159" s="9"/>
      <c r="I159" s="9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8.75">
      <c r="A160" s="3"/>
      <c r="B160" s="9"/>
      <c r="C160" s="11"/>
      <c r="D160" s="11"/>
      <c r="E160" s="4"/>
      <c r="F160" s="9"/>
      <c r="G160" s="9"/>
      <c r="H160" s="9"/>
      <c r="I160" s="9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8.75">
      <c r="A161" s="3"/>
      <c r="B161" s="9"/>
      <c r="C161" s="11"/>
      <c r="D161" s="11"/>
      <c r="E161" s="4"/>
      <c r="F161" s="9"/>
      <c r="G161" s="9"/>
      <c r="H161" s="9"/>
      <c r="I161" s="9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8.75">
      <c r="A162" s="3"/>
      <c r="B162" s="9"/>
      <c r="C162" s="11"/>
      <c r="D162" s="11"/>
      <c r="E162" s="4"/>
      <c r="F162" s="9"/>
      <c r="G162" s="4"/>
      <c r="H162" s="9"/>
      <c r="I162" s="9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8.75">
      <c r="A163" s="3"/>
      <c r="B163" s="9"/>
      <c r="C163" s="11"/>
      <c r="D163" s="11"/>
      <c r="E163" s="4"/>
      <c r="F163" s="15"/>
      <c r="G163" s="4"/>
      <c r="H163" s="9"/>
      <c r="I163" s="9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8.75">
      <c r="A164" s="3"/>
      <c r="B164" s="9"/>
      <c r="C164" s="11"/>
      <c r="D164" s="11"/>
      <c r="E164" s="4"/>
      <c r="F164" s="14"/>
      <c r="G164" s="4"/>
      <c r="H164" s="9"/>
      <c r="I164" s="9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8.75">
      <c r="A165" s="3"/>
      <c r="B165" s="9"/>
      <c r="C165" s="11"/>
      <c r="D165" s="11"/>
      <c r="E165" s="4"/>
      <c r="F165" s="9"/>
      <c r="G165" s="4"/>
      <c r="H165" s="9"/>
      <c r="I165" s="9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8.75">
      <c r="A166" s="3"/>
      <c r="B166" s="9"/>
      <c r="C166" s="11"/>
      <c r="D166" s="11"/>
      <c r="E166" s="4"/>
      <c r="F166" s="9"/>
      <c r="G166" s="4"/>
      <c r="H166" s="9"/>
      <c r="I166" s="9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8.75">
      <c r="A167" s="3"/>
      <c r="B167" s="9"/>
      <c r="C167" s="11"/>
      <c r="D167" s="11"/>
      <c r="E167" s="4"/>
      <c r="F167" s="9"/>
      <c r="G167" s="4"/>
      <c r="H167" s="9"/>
      <c r="I167" s="9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8.75">
      <c r="A168" s="3"/>
      <c r="B168" s="9"/>
      <c r="C168" s="11"/>
      <c r="D168" s="11"/>
      <c r="E168" s="4"/>
      <c r="F168" s="9"/>
      <c r="G168" s="4"/>
      <c r="H168" s="9"/>
      <c r="I168" s="9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8.75">
      <c r="A169" s="3"/>
      <c r="B169" s="9"/>
      <c r="C169" s="11"/>
      <c r="D169" s="11"/>
      <c r="E169" s="4"/>
      <c r="F169" s="9"/>
      <c r="G169" s="4"/>
      <c r="H169" s="9"/>
      <c r="I169" s="9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8.75">
      <c r="A170" s="3"/>
      <c r="B170" s="9"/>
      <c r="C170" s="11"/>
      <c r="D170" s="11"/>
      <c r="E170" s="4"/>
      <c r="F170" s="9"/>
      <c r="G170" s="4"/>
      <c r="H170" s="9"/>
      <c r="I170" s="9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8.75">
      <c r="A171" s="3"/>
      <c r="B171" s="9"/>
      <c r="C171" s="11"/>
      <c r="D171" s="11"/>
      <c r="E171" s="4"/>
      <c r="F171" s="15"/>
      <c r="G171" s="4"/>
      <c r="H171" s="9"/>
      <c r="I171" s="9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8.75">
      <c r="A172" s="3"/>
      <c r="B172" s="9"/>
      <c r="C172" s="11"/>
      <c r="D172" s="11"/>
      <c r="E172" s="4"/>
      <c r="F172" s="15"/>
      <c r="G172" s="4"/>
      <c r="H172" s="9"/>
      <c r="I172" s="9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8.75">
      <c r="A173" s="3"/>
      <c r="B173" s="9"/>
      <c r="C173" s="11"/>
      <c r="D173" s="11"/>
      <c r="E173" s="4"/>
      <c r="F173" s="9"/>
      <c r="G173" s="9"/>
      <c r="H173" s="9"/>
      <c r="I173" s="9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8.75">
      <c r="A174" s="3"/>
      <c r="B174" s="9"/>
      <c r="C174" s="11"/>
      <c r="D174" s="11"/>
      <c r="E174" s="4"/>
      <c r="F174" s="9"/>
      <c r="G174" s="9"/>
      <c r="H174" s="9"/>
      <c r="I174" s="9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8.75">
      <c r="A175" s="3"/>
      <c r="B175" s="9"/>
      <c r="C175" s="11"/>
      <c r="D175" s="11"/>
      <c r="E175" s="4"/>
      <c r="F175" s="9"/>
      <c r="G175" s="4"/>
      <c r="H175" s="9"/>
      <c r="I175" s="9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8.75">
      <c r="A176" s="3"/>
      <c r="B176" s="9"/>
      <c r="C176" s="11"/>
      <c r="D176" s="11"/>
      <c r="E176" s="3"/>
      <c r="F176" s="9"/>
      <c r="G176" s="9"/>
      <c r="H176" s="9"/>
      <c r="I176" s="9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8.75">
      <c r="A177" s="3"/>
      <c r="B177" s="9"/>
      <c r="C177" s="11"/>
      <c r="D177" s="11"/>
      <c r="E177" s="4"/>
      <c r="F177" s="9"/>
      <c r="G177" s="9"/>
      <c r="H177" s="9"/>
      <c r="I177" s="9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8.75">
      <c r="A178" s="3"/>
      <c r="B178" s="9"/>
      <c r="C178" s="11"/>
      <c r="D178" s="11"/>
      <c r="E178" s="4"/>
      <c r="F178" s="9"/>
      <c r="G178" s="4"/>
      <c r="H178" s="9"/>
      <c r="I178" s="9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8.75">
      <c r="A179" s="3"/>
      <c r="B179" s="9"/>
      <c r="C179" s="11"/>
      <c r="D179" s="11"/>
      <c r="E179" s="4"/>
      <c r="F179" s="9"/>
      <c r="G179" s="4"/>
      <c r="H179" s="9"/>
      <c r="I179" s="9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8.75">
      <c r="A180" s="3"/>
      <c r="B180" s="16"/>
      <c r="C180" s="17"/>
      <c r="D180" s="17"/>
      <c r="E180" s="4"/>
      <c r="F180" s="16"/>
      <c r="G180" s="16"/>
      <c r="H180" s="9"/>
      <c r="I180" s="9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8.75">
      <c r="A181" s="3"/>
      <c r="B181" s="9"/>
      <c r="C181" s="11"/>
      <c r="D181" s="11"/>
      <c r="E181" s="4"/>
      <c r="F181" s="9"/>
      <c r="G181" s="9"/>
      <c r="H181" s="9"/>
      <c r="I181" s="9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8.75">
      <c r="A182" s="3"/>
      <c r="B182" s="9"/>
      <c r="C182" s="11"/>
      <c r="D182" s="11"/>
      <c r="E182" s="4"/>
      <c r="F182" s="9"/>
      <c r="G182" s="9"/>
      <c r="H182" s="9"/>
      <c r="I182" s="9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8.75">
      <c r="A183" s="3"/>
      <c r="B183" s="9"/>
      <c r="C183" s="11"/>
      <c r="D183" s="11"/>
      <c r="E183" s="4"/>
      <c r="F183" s="9"/>
      <c r="G183" s="9"/>
      <c r="H183" s="9"/>
      <c r="I183" s="9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8.75">
      <c r="A184" s="3"/>
      <c r="B184" s="9"/>
      <c r="C184" s="11"/>
      <c r="D184" s="11"/>
      <c r="E184" s="4"/>
      <c r="F184" s="9"/>
      <c r="G184" s="4"/>
      <c r="H184" s="9"/>
      <c r="I184" s="9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8.75">
      <c r="A185" s="3"/>
      <c r="B185" s="9"/>
      <c r="C185" s="11"/>
      <c r="D185" s="11"/>
      <c r="E185" s="3"/>
      <c r="F185" s="9"/>
      <c r="G185" s="9"/>
      <c r="H185" s="9"/>
      <c r="I185" s="9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8.75">
      <c r="A186" s="3"/>
      <c r="B186" s="9"/>
      <c r="C186" s="11"/>
      <c r="D186" s="11"/>
      <c r="E186" s="4"/>
      <c r="F186" s="9"/>
      <c r="G186" s="9"/>
      <c r="H186" s="9"/>
      <c r="I186" s="9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8.75">
      <c r="A187" s="3"/>
      <c r="B187" s="9"/>
      <c r="C187" s="11"/>
      <c r="D187" s="11"/>
      <c r="E187" s="4"/>
      <c r="F187" s="9"/>
      <c r="G187" s="4"/>
      <c r="H187" s="9"/>
      <c r="I187" s="9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8.75">
      <c r="A188" s="3"/>
      <c r="B188" s="9"/>
      <c r="C188" s="11"/>
      <c r="D188" s="11"/>
      <c r="E188" s="4"/>
      <c r="F188" s="9"/>
      <c r="G188" s="4"/>
      <c r="H188" s="9"/>
      <c r="I188" s="9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8.75">
      <c r="A189" s="3"/>
      <c r="B189" s="9"/>
      <c r="C189" s="11"/>
      <c r="D189" s="11"/>
      <c r="E189" s="4"/>
      <c r="F189" s="9"/>
      <c r="G189" s="4"/>
      <c r="H189" s="9"/>
      <c r="I189" s="9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8.75">
      <c r="A190" s="3"/>
      <c r="B190" s="9"/>
      <c r="C190" s="11"/>
      <c r="D190" s="11"/>
      <c r="E190" s="4"/>
      <c r="F190" s="9"/>
      <c r="G190" s="4"/>
      <c r="H190" s="9"/>
      <c r="I190" s="9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8.75">
      <c r="A191" s="3"/>
      <c r="B191" s="9"/>
      <c r="C191" s="11"/>
      <c r="D191" s="11"/>
      <c r="E191" s="4"/>
      <c r="F191" s="9"/>
      <c r="G191" s="4"/>
      <c r="H191" s="9"/>
      <c r="I191" s="9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8.75">
      <c r="A192" s="3"/>
      <c r="B192" s="9"/>
      <c r="C192" s="11"/>
      <c r="D192" s="11"/>
      <c r="E192" s="4"/>
      <c r="F192" s="9"/>
      <c r="G192" s="4"/>
      <c r="H192" s="9"/>
      <c r="I192" s="9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8.75">
      <c r="A193" s="3"/>
      <c r="B193" s="9"/>
      <c r="C193" s="11"/>
      <c r="D193" s="11"/>
      <c r="E193" s="4"/>
      <c r="F193" s="9"/>
      <c r="G193" s="4"/>
      <c r="H193" s="9"/>
      <c r="I193" s="9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8.75">
      <c r="A194" s="3"/>
      <c r="B194" s="9"/>
      <c r="C194" s="11"/>
      <c r="D194" s="11"/>
      <c r="E194" s="4"/>
      <c r="F194" s="9"/>
      <c r="G194" s="9"/>
      <c r="H194" s="9"/>
      <c r="I194" s="9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8.75">
      <c r="A195" s="3"/>
      <c r="B195" s="9"/>
      <c r="C195" s="11"/>
      <c r="D195" s="11"/>
      <c r="E195" s="4"/>
      <c r="F195" s="9"/>
      <c r="G195" s="9"/>
      <c r="H195" s="9"/>
      <c r="I195" s="9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8.75">
      <c r="A196" s="3"/>
      <c r="B196" s="9"/>
      <c r="C196" s="11"/>
      <c r="D196" s="11"/>
      <c r="E196" s="4"/>
      <c r="F196" s="9"/>
      <c r="G196" s="9"/>
      <c r="H196" s="9"/>
      <c r="I196" s="9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8.75">
      <c r="A197" s="3"/>
      <c r="B197" s="9"/>
      <c r="C197" s="11"/>
      <c r="D197" s="11"/>
      <c r="E197" s="4"/>
      <c r="F197" s="9"/>
      <c r="G197" s="9"/>
      <c r="H197" s="9"/>
      <c r="I197" s="9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8.75">
      <c r="A198" s="3"/>
      <c r="B198" s="9"/>
      <c r="C198" s="11"/>
      <c r="D198" s="11"/>
      <c r="E198" s="4"/>
      <c r="F198" s="9"/>
      <c r="G198" s="4"/>
      <c r="H198" s="9"/>
      <c r="I198" s="9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8.75">
      <c r="A199" s="3"/>
      <c r="B199" s="9"/>
      <c r="C199" s="10"/>
      <c r="D199" s="10"/>
      <c r="E199" s="4"/>
      <c r="F199" s="9"/>
      <c r="G199" s="9"/>
      <c r="H199" s="9"/>
      <c r="I199" s="9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8.75">
      <c r="A200" s="3"/>
      <c r="B200" s="9"/>
      <c r="C200" s="11"/>
      <c r="D200" s="11"/>
      <c r="E200" s="4"/>
      <c r="F200" s="9"/>
      <c r="G200" s="9"/>
      <c r="H200" s="9"/>
      <c r="I200" s="9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8.75">
      <c r="A201" s="3"/>
      <c r="B201" s="9"/>
      <c r="C201" s="11"/>
      <c r="D201" s="11"/>
      <c r="E201" s="4"/>
      <c r="F201" s="9"/>
      <c r="G201" s="4"/>
      <c r="H201" s="9"/>
      <c r="I201" s="9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8.75">
      <c r="A202" s="3"/>
      <c r="B202" s="9"/>
      <c r="C202" s="11"/>
      <c r="D202" s="11"/>
      <c r="E202" s="4"/>
      <c r="F202" s="9"/>
      <c r="G202" s="9"/>
      <c r="H202" s="9"/>
      <c r="I202" s="9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8.75">
      <c r="A203" s="3"/>
      <c r="B203" s="9"/>
      <c r="C203" s="11"/>
      <c r="D203" s="11"/>
      <c r="E203" s="4"/>
      <c r="F203" s="9"/>
      <c r="G203" s="9"/>
      <c r="H203" s="9"/>
      <c r="I203" s="9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8.75">
      <c r="A204" s="3"/>
      <c r="B204" s="9"/>
      <c r="C204" s="11"/>
      <c r="D204" s="11"/>
      <c r="E204" s="4"/>
      <c r="F204" s="14"/>
      <c r="G204" s="14"/>
      <c r="H204" s="9"/>
      <c r="I204" s="9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8.75">
      <c r="A205" s="3"/>
      <c r="B205" s="9"/>
      <c r="C205" s="11"/>
      <c r="D205" s="11"/>
      <c r="E205" s="3"/>
      <c r="F205" s="14"/>
      <c r="G205" s="14"/>
      <c r="H205" s="9"/>
      <c r="I205" s="9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8.75">
      <c r="A206" s="3"/>
      <c r="B206" s="9"/>
      <c r="C206" s="11"/>
      <c r="D206" s="11"/>
      <c r="E206" s="4"/>
      <c r="F206" s="14"/>
      <c r="G206" s="9"/>
      <c r="H206" s="9"/>
      <c r="I206" s="9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8.75">
      <c r="A207" s="3"/>
      <c r="B207" s="9"/>
      <c r="C207" s="11"/>
      <c r="D207" s="11"/>
      <c r="E207" s="4"/>
      <c r="F207" s="14"/>
      <c r="G207" s="9"/>
      <c r="H207" s="9"/>
      <c r="I207" s="9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8.75">
      <c r="A208" s="3"/>
      <c r="B208" s="9"/>
      <c r="C208" s="11"/>
      <c r="D208" s="11"/>
      <c r="E208" s="4"/>
      <c r="F208" s="14"/>
      <c r="G208" s="14"/>
      <c r="H208" s="9"/>
      <c r="I208" s="9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8.75">
      <c r="A209" s="3"/>
      <c r="B209" s="9"/>
      <c r="C209" s="11"/>
      <c r="D209" s="11"/>
      <c r="E209" s="4"/>
      <c r="F209" s="14"/>
      <c r="G209" s="14"/>
      <c r="H209" s="9"/>
      <c r="I209" s="9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8.75">
      <c r="A210" s="3"/>
      <c r="B210" s="9"/>
      <c r="C210" s="11"/>
      <c r="D210" s="11"/>
      <c r="E210" s="4"/>
      <c r="F210" s="14"/>
      <c r="G210" s="14"/>
      <c r="H210" s="9"/>
      <c r="I210" s="9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8.75">
      <c r="A211" s="3"/>
      <c r="B211" s="9"/>
      <c r="C211" s="11"/>
      <c r="D211" s="11"/>
      <c r="E211" s="4"/>
      <c r="F211" s="14"/>
      <c r="G211" s="14"/>
      <c r="H211" s="9"/>
      <c r="I211" s="9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8.75">
      <c r="A212" s="3"/>
      <c r="B212" s="9"/>
      <c r="C212" s="11"/>
      <c r="D212" s="11"/>
      <c r="E212" s="4"/>
      <c r="F212" s="14"/>
      <c r="G212" s="14"/>
      <c r="H212" s="9"/>
      <c r="I212" s="9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8.75">
      <c r="A213" s="3"/>
      <c r="B213" s="9"/>
      <c r="C213" s="11"/>
      <c r="D213" s="11"/>
      <c r="E213" s="4"/>
      <c r="F213" s="14"/>
      <c r="G213" s="14"/>
      <c r="H213" s="9"/>
      <c r="I213" s="9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8.75">
      <c r="A214" s="3"/>
      <c r="B214" s="9"/>
      <c r="C214" s="11"/>
      <c r="D214" s="11"/>
      <c r="E214" s="4"/>
      <c r="F214" s="14"/>
      <c r="G214" s="14"/>
      <c r="H214" s="9"/>
      <c r="I214" s="9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8.75">
      <c r="A215" s="3"/>
      <c r="B215" s="9"/>
      <c r="C215" s="11"/>
      <c r="D215" s="11"/>
      <c r="E215" s="4"/>
      <c r="F215" s="9"/>
      <c r="G215" s="4"/>
      <c r="H215" s="9"/>
      <c r="I215" s="9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8.75">
      <c r="A216" s="3"/>
      <c r="B216" s="9"/>
      <c r="C216" s="11"/>
      <c r="D216" s="11"/>
      <c r="E216" s="4"/>
      <c r="F216" s="9"/>
      <c r="G216" s="4"/>
      <c r="H216" s="9"/>
      <c r="I216" s="9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8.75">
      <c r="A217" s="3"/>
      <c r="B217" s="9"/>
      <c r="C217" s="11"/>
      <c r="D217" s="11"/>
      <c r="E217" s="4"/>
      <c r="F217" s="9"/>
      <c r="G217" s="4"/>
      <c r="H217" s="9"/>
      <c r="I217" s="9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8.75">
      <c r="A218" s="3"/>
      <c r="B218" s="9"/>
      <c r="C218" s="11"/>
      <c r="D218" s="11"/>
      <c r="E218" s="4"/>
      <c r="F218" s="9"/>
      <c r="G218" s="4"/>
      <c r="H218" s="9"/>
      <c r="I218" s="9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8.75">
      <c r="A219" s="3"/>
      <c r="B219" s="9"/>
      <c r="C219" s="11"/>
      <c r="D219" s="11"/>
      <c r="E219" s="4"/>
      <c r="F219" s="9"/>
      <c r="G219" s="4"/>
      <c r="H219" s="9"/>
      <c r="I219" s="9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8.75">
      <c r="A220" s="3"/>
      <c r="B220" s="9"/>
      <c r="C220" s="11"/>
      <c r="D220" s="11"/>
      <c r="E220" s="3"/>
      <c r="F220" s="9"/>
      <c r="G220" s="9"/>
      <c r="H220" s="9"/>
      <c r="I220" s="9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8.75">
      <c r="A221" s="3"/>
      <c r="B221" s="9"/>
      <c r="C221" s="11"/>
      <c r="D221" s="11"/>
      <c r="E221" s="4"/>
      <c r="F221" s="9"/>
      <c r="G221" s="9"/>
      <c r="H221" s="9"/>
      <c r="I221" s="9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8.75">
      <c r="A222" s="3"/>
      <c r="B222" s="9"/>
      <c r="C222" s="11"/>
      <c r="D222" s="11"/>
      <c r="E222" s="4"/>
      <c r="F222" s="9"/>
      <c r="G222" s="4"/>
      <c r="H222" s="9"/>
      <c r="I222" s="9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8.75">
      <c r="A223" s="3"/>
      <c r="B223" s="9"/>
      <c r="C223" s="11"/>
      <c r="D223" s="11"/>
      <c r="E223" s="4"/>
      <c r="F223" s="9"/>
      <c r="G223" s="4"/>
      <c r="H223" s="9"/>
      <c r="I223" s="9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8.75">
      <c r="A224" s="3"/>
      <c r="B224" s="9"/>
      <c r="C224" s="11"/>
      <c r="D224" s="11"/>
      <c r="E224" s="3"/>
      <c r="F224" s="9"/>
      <c r="G224" s="9"/>
      <c r="H224" s="9"/>
      <c r="I224" s="9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8.75">
      <c r="A225" s="3"/>
      <c r="B225" s="9"/>
      <c r="C225" s="11"/>
      <c r="D225" s="11"/>
      <c r="E225" s="4"/>
      <c r="F225" s="9"/>
      <c r="G225" s="9"/>
      <c r="H225" s="9"/>
      <c r="I225" s="9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8.75">
      <c r="A226" s="3"/>
      <c r="B226" s="9"/>
      <c r="C226" s="11"/>
      <c r="D226" s="11"/>
      <c r="E226" s="4"/>
      <c r="F226" s="9"/>
      <c r="G226" s="9"/>
      <c r="H226" s="9"/>
      <c r="I226" s="9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8.75">
      <c r="A227" s="3"/>
      <c r="B227" s="9"/>
      <c r="C227" s="11"/>
      <c r="D227" s="11"/>
      <c r="E227" s="4"/>
      <c r="F227" s="9"/>
      <c r="G227" s="9"/>
      <c r="H227" s="9"/>
      <c r="I227" s="9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8.75">
      <c r="A228" s="3"/>
      <c r="B228" s="9"/>
      <c r="C228" s="11"/>
      <c r="D228" s="11"/>
      <c r="E228" s="3"/>
      <c r="F228" s="9"/>
      <c r="G228" s="9"/>
      <c r="H228" s="9"/>
      <c r="I228" s="9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8.75">
      <c r="A229" s="3"/>
      <c r="B229" s="9"/>
      <c r="C229" s="11"/>
      <c r="D229" s="11"/>
      <c r="E229" s="4"/>
      <c r="F229" s="9"/>
      <c r="G229" s="9"/>
      <c r="H229" s="9"/>
      <c r="I229" s="9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8.75">
      <c r="A230" s="3"/>
      <c r="B230" s="9"/>
      <c r="C230" s="11"/>
      <c r="D230" s="11"/>
      <c r="E230" s="4"/>
      <c r="F230" s="9"/>
      <c r="G230" s="4"/>
      <c r="H230" s="9"/>
      <c r="I230" s="9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8.75">
      <c r="A231" s="3"/>
      <c r="B231" s="9"/>
      <c r="C231" s="11"/>
      <c r="D231" s="11"/>
      <c r="E231" s="4"/>
      <c r="F231" s="9"/>
      <c r="G231" s="4"/>
      <c r="H231" s="9"/>
      <c r="I231" s="9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8.75">
      <c r="A232" s="3"/>
      <c r="B232" s="9"/>
      <c r="C232" s="11"/>
      <c r="D232" s="11"/>
      <c r="E232" s="4"/>
      <c r="F232" s="9"/>
      <c r="G232" s="9"/>
      <c r="H232" s="9"/>
      <c r="I232" s="9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8.75">
      <c r="A233" s="3"/>
      <c r="B233" s="9"/>
      <c r="C233" s="11"/>
      <c r="D233" s="11"/>
      <c r="E233" s="4"/>
      <c r="F233" s="9"/>
      <c r="G233" s="9"/>
      <c r="H233" s="9"/>
      <c r="I233" s="9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8.75">
      <c r="A234" s="3"/>
      <c r="B234" s="9"/>
      <c r="C234" s="11"/>
      <c r="D234" s="11"/>
      <c r="E234" s="4"/>
      <c r="F234" s="9"/>
      <c r="G234" s="9"/>
      <c r="H234" s="9"/>
      <c r="I234" s="9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8.75">
      <c r="A235" s="3"/>
      <c r="B235" s="9"/>
      <c r="C235" s="11"/>
      <c r="D235" s="11"/>
      <c r="E235" s="4"/>
      <c r="F235" s="9"/>
      <c r="G235" s="9"/>
      <c r="H235" s="9"/>
      <c r="I235" s="9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8.75">
      <c r="A236" s="3"/>
      <c r="B236" s="9"/>
      <c r="C236" s="11"/>
      <c r="D236" s="11"/>
      <c r="E236" s="4"/>
      <c r="F236" s="9"/>
      <c r="G236" s="4"/>
      <c r="H236" s="9"/>
      <c r="I236" s="9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8.75">
      <c r="A237" s="3"/>
      <c r="B237" s="9"/>
      <c r="C237" s="11"/>
      <c r="D237" s="11"/>
      <c r="E237" s="3"/>
      <c r="F237" s="9"/>
      <c r="G237" s="9"/>
      <c r="H237" s="9"/>
      <c r="I237" s="9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8.75">
      <c r="A238" s="3"/>
      <c r="B238" s="9"/>
      <c r="C238" s="11"/>
      <c r="D238" s="11"/>
      <c r="E238" s="4"/>
      <c r="F238" s="9"/>
      <c r="G238" s="9"/>
      <c r="H238" s="9"/>
      <c r="I238" s="9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8.75">
      <c r="A239" s="3"/>
      <c r="B239" s="9"/>
      <c r="C239" s="11"/>
      <c r="D239" s="11"/>
      <c r="E239" s="4"/>
      <c r="F239" s="9"/>
      <c r="G239" s="4"/>
      <c r="H239" s="9"/>
      <c r="I239" s="9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8.75">
      <c r="A240" s="3"/>
      <c r="B240" s="9"/>
      <c r="C240" s="11"/>
      <c r="D240" s="11"/>
      <c r="E240" s="4"/>
      <c r="F240" s="9"/>
      <c r="G240" s="4"/>
      <c r="H240" s="9"/>
      <c r="I240" s="9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8.75">
      <c r="A241" s="3"/>
      <c r="B241" s="9"/>
      <c r="C241" s="11"/>
      <c r="D241" s="10"/>
      <c r="E241" s="3"/>
      <c r="F241" s="9"/>
      <c r="G241" s="9"/>
      <c r="H241" s="9"/>
      <c r="I241" s="9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8.75">
      <c r="A242" s="3"/>
      <c r="B242" s="9"/>
      <c r="C242" s="11"/>
      <c r="D242" s="11"/>
      <c r="E242" s="4"/>
      <c r="F242" s="9"/>
      <c r="G242" s="9"/>
      <c r="H242" s="9"/>
      <c r="I242" s="9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8.75">
      <c r="A243" s="3"/>
      <c r="B243" s="9"/>
      <c r="C243" s="11"/>
      <c r="D243" s="11"/>
      <c r="E243" s="4"/>
      <c r="F243" s="9"/>
      <c r="G243" s="4"/>
      <c r="H243" s="9"/>
      <c r="I243" s="9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8.75">
      <c r="A244" s="3"/>
      <c r="B244" s="9"/>
      <c r="C244" s="11"/>
      <c r="D244" s="11"/>
      <c r="E244" s="4"/>
      <c r="F244" s="9"/>
      <c r="G244" s="4"/>
      <c r="H244" s="9"/>
      <c r="I244" s="9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8.75">
      <c r="A245" s="18"/>
      <c r="B245" s="18"/>
      <c r="C245" s="9"/>
      <c r="D245" s="11"/>
      <c r="E245" s="4"/>
      <c r="F245" s="9"/>
      <c r="G245" s="4"/>
      <c r="H245" s="9"/>
      <c r="I245" s="9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8.75">
      <c r="A246" s="18"/>
      <c r="B246" s="18"/>
      <c r="C246" s="9"/>
      <c r="D246" s="11"/>
      <c r="E246" s="4"/>
      <c r="F246" s="9"/>
      <c r="G246" s="4"/>
      <c r="H246" s="9"/>
      <c r="I246" s="9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8.75">
      <c r="A247" s="18"/>
      <c r="B247" s="18"/>
      <c r="C247" s="9"/>
      <c r="D247" s="11"/>
      <c r="E247" s="4"/>
      <c r="F247" s="9"/>
      <c r="G247" s="4"/>
      <c r="H247" s="9"/>
      <c r="I247" s="9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8.75">
      <c r="A248" s="18"/>
      <c r="B248" s="18"/>
      <c r="C248" s="9"/>
      <c r="D248" s="11"/>
      <c r="E248" s="4"/>
      <c r="F248" s="9"/>
      <c r="G248" s="4"/>
      <c r="H248" s="9"/>
      <c r="I248" s="9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8.75">
      <c r="A249" s="18"/>
      <c r="B249" s="18"/>
      <c r="C249" s="4"/>
      <c r="D249" s="11"/>
      <c r="E249" s="4"/>
      <c r="F249" s="9"/>
      <c r="G249" s="4"/>
      <c r="H249" s="4"/>
      <c r="I249" s="9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8.75">
      <c r="A250" s="3"/>
      <c r="B250" s="9"/>
      <c r="C250" s="11"/>
      <c r="D250" s="11"/>
      <c r="E250" s="4"/>
      <c r="F250" s="9"/>
      <c r="G250" s="4"/>
      <c r="H250" s="4"/>
      <c r="I250" s="9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8.75">
      <c r="A251" s="4"/>
      <c r="B251" s="9"/>
      <c r="C251" s="10"/>
      <c r="D251" s="10"/>
      <c r="E251" s="3"/>
      <c r="F251" s="9"/>
      <c r="G251" s="9"/>
      <c r="H251" s="9"/>
      <c r="I251" s="9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8.75">
      <c r="A252" s="4"/>
      <c r="B252" s="9"/>
      <c r="C252" s="11"/>
      <c r="D252" s="11"/>
      <c r="E252" s="4"/>
      <c r="F252" s="9"/>
      <c r="G252" s="9"/>
      <c r="H252" s="9"/>
      <c r="I252" s="9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8.75">
      <c r="A253" s="4"/>
      <c r="B253" s="9"/>
      <c r="C253" s="11"/>
      <c r="D253" s="11"/>
      <c r="E253" s="4"/>
      <c r="F253" s="9"/>
      <c r="G253" s="4"/>
      <c r="H253" s="9"/>
      <c r="I253" s="9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8.75">
      <c r="A254" s="4"/>
      <c r="B254" s="9"/>
      <c r="C254" s="11"/>
      <c r="D254" s="11"/>
      <c r="E254" s="4"/>
      <c r="F254" s="9"/>
      <c r="G254" s="4"/>
      <c r="H254" s="9"/>
      <c r="I254" s="9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8.75">
      <c r="A255" s="4"/>
      <c r="B255" s="4"/>
      <c r="C255" s="11"/>
      <c r="D255" s="11"/>
      <c r="E255" s="4"/>
      <c r="F255" s="9"/>
      <c r="G255" s="4"/>
      <c r="H255" s="4"/>
      <c r="I255" s="9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8.75">
      <c r="A256" s="3"/>
      <c r="B256" s="9"/>
      <c r="C256" s="11"/>
      <c r="D256" s="11"/>
      <c r="E256" s="4"/>
      <c r="F256" s="9"/>
      <c r="G256" s="4"/>
      <c r="H256" s="4"/>
      <c r="I256" s="9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8.75">
      <c r="A257" s="3"/>
      <c r="B257" s="9"/>
      <c r="C257" s="11"/>
      <c r="D257" s="11"/>
      <c r="E257" s="4"/>
      <c r="F257" s="9"/>
      <c r="G257" s="4"/>
      <c r="H257" s="4"/>
      <c r="I257" s="9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8.75">
      <c r="A258" s="3"/>
      <c r="B258" s="9"/>
      <c r="C258" s="10"/>
      <c r="D258" s="10"/>
      <c r="E258" s="3"/>
      <c r="F258" s="9"/>
      <c r="G258" s="9"/>
      <c r="H258" s="9"/>
      <c r="I258" s="9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8.75">
      <c r="A259" s="3"/>
      <c r="B259" s="9"/>
      <c r="C259" s="11"/>
      <c r="D259" s="11"/>
      <c r="E259" s="4"/>
      <c r="F259" s="9"/>
      <c r="G259" s="9"/>
      <c r="H259" s="9"/>
      <c r="I259" s="9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8.75">
      <c r="A260" s="3"/>
      <c r="B260" s="9"/>
      <c r="C260" s="11"/>
      <c r="D260" s="11"/>
      <c r="E260" s="4"/>
      <c r="F260" s="9"/>
      <c r="G260" s="4"/>
      <c r="H260" s="9"/>
      <c r="I260" s="9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8.75">
      <c r="A261" s="3"/>
      <c r="B261" s="9"/>
      <c r="C261" s="11"/>
      <c r="D261" s="11"/>
      <c r="E261" s="4"/>
      <c r="F261" s="9"/>
      <c r="G261" s="4"/>
      <c r="H261" s="9"/>
      <c r="I261" s="9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8.75">
      <c r="A262" s="3"/>
      <c r="B262" s="9"/>
      <c r="C262" s="11"/>
      <c r="D262" s="11"/>
      <c r="E262" s="3"/>
      <c r="F262" s="9"/>
      <c r="G262" s="9"/>
      <c r="H262" s="9"/>
      <c r="I262" s="9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8.75">
      <c r="A263" s="3"/>
      <c r="B263" s="9"/>
      <c r="C263" s="11"/>
      <c r="D263" s="11"/>
      <c r="E263" s="4"/>
      <c r="F263" s="9"/>
      <c r="G263" s="9"/>
      <c r="H263" s="9"/>
      <c r="I263" s="9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8.75">
      <c r="A264" s="3"/>
      <c r="B264" s="9"/>
      <c r="C264" s="11"/>
      <c r="D264" s="11"/>
      <c r="E264" s="4"/>
      <c r="F264" s="9"/>
      <c r="G264" s="9"/>
      <c r="H264" s="9"/>
      <c r="I264" s="9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8.75">
      <c r="A265" s="3"/>
      <c r="B265" s="9"/>
      <c r="C265" s="11"/>
      <c r="D265" s="11"/>
      <c r="E265" s="4"/>
      <c r="F265" s="9"/>
      <c r="G265" s="4"/>
      <c r="H265" s="9"/>
      <c r="I265" s="9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8.75">
      <c r="A266" s="3"/>
      <c r="B266" s="9"/>
      <c r="C266" s="11"/>
      <c r="D266" s="11"/>
      <c r="E266" s="4"/>
      <c r="F266" s="9"/>
      <c r="G266" s="4"/>
      <c r="H266" s="4"/>
      <c r="I266" s="9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8.75">
      <c r="A267" s="3"/>
      <c r="B267" s="9"/>
      <c r="C267" s="11"/>
      <c r="D267" s="11"/>
      <c r="E267" s="4"/>
      <c r="F267" s="9"/>
      <c r="G267" s="4"/>
      <c r="H267" s="4"/>
      <c r="I267" s="9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8.75">
      <c r="A268" s="3"/>
      <c r="B268" s="9"/>
      <c r="C268" s="11"/>
      <c r="D268" s="11"/>
      <c r="E268" s="4"/>
      <c r="F268" s="9"/>
      <c r="G268" s="4"/>
      <c r="H268" s="4"/>
      <c r="I268" s="9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8.75">
      <c r="A269" s="3"/>
      <c r="B269" s="9"/>
      <c r="C269" s="11"/>
      <c r="D269" s="11"/>
      <c r="E269" s="4"/>
      <c r="F269" s="9"/>
      <c r="G269" s="4"/>
      <c r="H269" s="4"/>
      <c r="I269" s="9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8.75">
      <c r="A270" s="3"/>
      <c r="B270" s="9"/>
      <c r="C270" s="11"/>
      <c r="D270" s="11"/>
      <c r="E270" s="4"/>
      <c r="F270" s="9"/>
      <c r="G270" s="4"/>
      <c r="H270" s="4"/>
      <c r="I270" s="9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8.75">
      <c r="A271" s="3"/>
      <c r="B271" s="9"/>
      <c r="C271" s="11"/>
      <c r="D271" s="11"/>
      <c r="E271" s="4"/>
      <c r="F271" s="9"/>
      <c r="G271" s="4"/>
      <c r="H271" s="4"/>
      <c r="I271" s="9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8.75">
      <c r="A272" s="4"/>
      <c r="B272" s="9"/>
      <c r="C272" s="11"/>
      <c r="D272" s="11"/>
      <c r="E272" s="4"/>
      <c r="F272" s="9"/>
      <c r="G272" s="4"/>
      <c r="H272" s="4"/>
      <c r="I272" s="4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8.75">
      <c r="A273" s="4"/>
      <c r="B273" s="9"/>
      <c r="C273" s="11"/>
      <c r="D273" s="11"/>
      <c r="E273" s="4"/>
      <c r="F273" s="9"/>
      <c r="G273" s="4"/>
      <c r="H273" s="4"/>
      <c r="I273" s="4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8.75">
      <c r="A274" s="4"/>
      <c r="B274" s="9"/>
      <c r="C274" s="11"/>
      <c r="D274" s="11"/>
      <c r="E274" s="4"/>
      <c r="F274" s="9"/>
      <c r="G274" s="4"/>
      <c r="H274" s="4"/>
      <c r="I274" s="4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8.75">
      <c r="A275" s="4"/>
      <c r="B275" s="9"/>
      <c r="C275" s="11"/>
      <c r="D275" s="11"/>
      <c r="E275" s="4"/>
      <c r="F275" s="9"/>
      <c r="G275" s="4"/>
      <c r="H275" s="4"/>
      <c r="I275" s="4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8.75">
      <c r="A276" s="4"/>
      <c r="B276" s="9"/>
      <c r="C276" s="11"/>
      <c r="D276" s="11"/>
      <c r="E276" s="4"/>
      <c r="F276" s="9"/>
      <c r="G276" s="4"/>
      <c r="H276" s="4"/>
      <c r="I276" s="4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8.75">
      <c r="A277" s="4"/>
      <c r="B277" s="9"/>
      <c r="C277" s="11"/>
      <c r="D277" s="11"/>
      <c r="E277" s="4"/>
      <c r="F277" s="9"/>
      <c r="G277" s="4"/>
      <c r="H277" s="4"/>
      <c r="I277" s="4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8.75">
      <c r="A278" s="4"/>
      <c r="B278" s="9"/>
      <c r="C278" s="11"/>
      <c r="D278" s="11"/>
      <c r="E278" s="4"/>
      <c r="F278" s="9"/>
      <c r="G278" s="4"/>
      <c r="H278" s="4"/>
      <c r="I278" s="4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8.75">
      <c r="A279" s="4"/>
      <c r="B279" s="9"/>
      <c r="C279" s="11"/>
      <c r="D279" s="11"/>
      <c r="E279" s="4"/>
      <c r="F279" s="9"/>
      <c r="G279" s="4"/>
      <c r="H279" s="4"/>
      <c r="I279" s="4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8.75">
      <c r="A280" s="4"/>
      <c r="B280" s="9"/>
      <c r="C280" s="11"/>
      <c r="D280" s="11"/>
      <c r="E280" s="4"/>
      <c r="F280" s="9"/>
      <c r="G280" s="9"/>
      <c r="H280" s="4"/>
      <c r="I280" s="9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8.75">
      <c r="A281" s="4"/>
      <c r="B281" s="9"/>
      <c r="C281" s="11"/>
      <c r="D281" s="11"/>
      <c r="E281" s="4"/>
      <c r="F281" s="9"/>
      <c r="G281" s="9"/>
      <c r="H281" s="4"/>
      <c r="I281" s="9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8.75">
      <c r="A282" s="4"/>
      <c r="B282" s="9"/>
      <c r="C282" s="11"/>
      <c r="D282" s="11"/>
      <c r="E282" s="4"/>
      <c r="F282" s="9"/>
      <c r="G282" s="9"/>
      <c r="H282" s="4"/>
      <c r="I282" s="4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8.75">
      <c r="A283" s="4"/>
      <c r="B283" s="9"/>
      <c r="C283" s="11"/>
      <c r="D283" s="10"/>
      <c r="E283" s="3"/>
      <c r="F283" s="9"/>
      <c r="G283" s="9"/>
      <c r="H283" s="9"/>
      <c r="I283" s="9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8.75">
      <c r="A284" s="4"/>
      <c r="B284" s="9"/>
      <c r="C284" s="11"/>
      <c r="D284" s="11"/>
      <c r="E284" s="4"/>
      <c r="F284" s="9"/>
      <c r="G284" s="9"/>
      <c r="H284" s="9"/>
      <c r="I284" s="9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8.75">
      <c r="A285" s="4"/>
      <c r="B285" s="9"/>
      <c r="C285" s="11"/>
      <c r="D285" s="11"/>
      <c r="E285" s="4"/>
      <c r="F285" s="9"/>
      <c r="G285" s="4"/>
      <c r="H285" s="9"/>
      <c r="I285" s="9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8.75">
      <c r="A286" s="4"/>
      <c r="B286" s="9"/>
      <c r="C286" s="11"/>
      <c r="D286" s="11"/>
      <c r="E286" s="4"/>
      <c r="F286" s="9"/>
      <c r="G286" s="4"/>
      <c r="H286" s="9"/>
      <c r="I286" s="9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8.75">
      <c r="A287" s="4"/>
      <c r="B287" s="9"/>
      <c r="C287" s="11"/>
      <c r="D287" s="11"/>
      <c r="E287" s="4"/>
      <c r="F287" s="9"/>
      <c r="G287" s="4"/>
      <c r="H287" s="4"/>
      <c r="I287" s="4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8.75">
      <c r="A288" s="4"/>
      <c r="B288" s="9"/>
      <c r="C288" s="11"/>
      <c r="D288" s="11"/>
      <c r="E288" s="4"/>
      <c r="F288" s="9"/>
      <c r="G288" s="4"/>
      <c r="H288" s="4"/>
      <c r="I288" s="4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8.75">
      <c r="A289" s="4"/>
      <c r="B289" s="9"/>
      <c r="C289" s="11"/>
      <c r="D289" s="11"/>
      <c r="E289" s="4"/>
      <c r="F289" s="9"/>
      <c r="G289" s="4"/>
      <c r="H289" s="4"/>
      <c r="I289" s="4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8.75">
      <c r="A290" s="4"/>
      <c r="B290" s="9"/>
      <c r="C290" s="11"/>
      <c r="D290" s="11"/>
      <c r="E290" s="4"/>
      <c r="F290" s="9"/>
      <c r="G290" s="4"/>
      <c r="H290" s="4"/>
      <c r="I290" s="4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8.75">
      <c r="A291" s="4"/>
      <c r="B291" s="9"/>
      <c r="C291" s="11"/>
      <c r="D291" s="11"/>
      <c r="E291" s="4"/>
      <c r="F291" s="9"/>
      <c r="G291" s="4"/>
      <c r="H291" s="4"/>
      <c r="I291" s="4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8.75">
      <c r="A292" s="4"/>
      <c r="B292" s="9"/>
      <c r="C292" s="11"/>
      <c r="D292" s="11"/>
      <c r="E292" s="4"/>
      <c r="F292" s="9"/>
      <c r="G292" s="4"/>
      <c r="H292" s="4"/>
      <c r="I292" s="4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8.75">
      <c r="A293" s="4"/>
      <c r="B293" s="9"/>
      <c r="C293" s="11"/>
      <c r="D293" s="11"/>
      <c r="E293" s="4"/>
      <c r="F293" s="9"/>
      <c r="G293" s="4"/>
      <c r="H293" s="4"/>
      <c r="I293" s="4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8.75">
      <c r="A294" s="4"/>
      <c r="B294" s="9"/>
      <c r="C294" s="11"/>
      <c r="D294" s="11"/>
      <c r="E294" s="4"/>
      <c r="F294" s="9"/>
      <c r="G294" s="4"/>
      <c r="H294" s="4"/>
      <c r="I294" s="4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8.75">
      <c r="A295" s="4"/>
      <c r="B295" s="9"/>
      <c r="C295" s="11"/>
      <c r="D295" s="11"/>
      <c r="E295" s="4"/>
      <c r="F295" s="9"/>
      <c r="G295" s="4"/>
      <c r="H295" s="4"/>
      <c r="I295" s="4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8.75">
      <c r="A296" s="4"/>
      <c r="B296" s="9"/>
      <c r="C296" s="11"/>
      <c r="D296" s="11"/>
      <c r="E296" s="4"/>
      <c r="F296" s="9"/>
      <c r="G296" s="4"/>
      <c r="H296" s="4"/>
      <c r="I296" s="4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8.75">
      <c r="A297" s="4"/>
      <c r="B297" s="9"/>
      <c r="C297" s="11"/>
      <c r="D297" s="11"/>
      <c r="E297" s="3"/>
      <c r="F297" s="9"/>
      <c r="G297" s="4"/>
      <c r="H297" s="9"/>
      <c r="I297" s="9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8.75">
      <c r="A298" s="4"/>
      <c r="B298" s="9"/>
      <c r="C298" s="11"/>
      <c r="D298" s="11"/>
      <c r="E298" s="4"/>
      <c r="F298" s="9"/>
      <c r="G298" s="4"/>
      <c r="H298" s="9"/>
      <c r="I298" s="9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8.75">
      <c r="A299" s="4"/>
      <c r="B299" s="9"/>
      <c r="C299" s="4"/>
      <c r="D299" s="4"/>
      <c r="E299" s="4"/>
      <c r="F299" s="4"/>
      <c r="G299" s="4"/>
      <c r="H299" s="9"/>
      <c r="I299" s="9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8.75">
      <c r="A300" s="4"/>
      <c r="B300" s="9"/>
      <c r="C300" s="4"/>
      <c r="D300" s="4"/>
      <c r="E300" s="4"/>
      <c r="F300" s="4"/>
      <c r="G300" s="4"/>
      <c r="H300" s="9"/>
      <c r="I300" s="9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8.75">
      <c r="A301" s="4"/>
      <c r="B301" s="4"/>
      <c r="C301" s="4"/>
      <c r="D301" s="4"/>
      <c r="E301" s="4"/>
      <c r="F301" s="19"/>
      <c r="G301" s="4"/>
      <c r="H301" s="4"/>
      <c r="I301" s="4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8.75">
      <c r="A302" s="4"/>
      <c r="B302" s="4"/>
      <c r="C302" s="4"/>
      <c r="D302" s="4"/>
      <c r="E302" s="4"/>
      <c r="F302" s="4"/>
      <c r="G302" s="4"/>
      <c r="H302" s="4"/>
      <c r="I302" s="4"/>
      <c r="J302" s="1"/>
      <c r="K302" s="1"/>
      <c r="L302" s="1"/>
      <c r="M302" s="1"/>
      <c r="N302" s="1"/>
      <c r="O302" s="1"/>
      <c r="P302" s="1"/>
      <c r="Q302" s="1"/>
      <c r="R302" s="1"/>
    </row>
    <row r="303" spans="1:18" s="21" customFormat="1" ht="18.75" customHeight="1">
      <c r="A303" s="20"/>
      <c r="B303" s="20"/>
      <c r="C303" s="20"/>
      <c r="D303" s="20"/>
      <c r="E303" s="20"/>
      <c r="F303" s="4"/>
      <c r="G303" s="20"/>
      <c r="H303" s="20"/>
      <c r="I303" s="20"/>
    </row>
    <row r="304" spans="1:18" s="1" customFormat="1" ht="18.75" customHeight="1">
      <c r="A304" s="4"/>
      <c r="B304" s="4"/>
      <c r="C304" s="4"/>
      <c r="D304" s="4"/>
      <c r="E304" s="4"/>
      <c r="F304" s="4"/>
      <c r="G304" s="4"/>
      <c r="H304" s="4"/>
      <c r="I304" s="4"/>
    </row>
    <row r="305" spans="1:9" s="1" customFormat="1" ht="18.75" customHeight="1">
      <c r="A305" s="4"/>
      <c r="B305" s="4"/>
      <c r="C305" s="4"/>
      <c r="D305" s="4"/>
      <c r="E305" s="4"/>
      <c r="F305" s="4"/>
      <c r="G305" s="4"/>
      <c r="H305" s="4"/>
      <c r="I305" s="4"/>
    </row>
    <row r="306" spans="1:9" s="1" customFormat="1" ht="18.75" customHeight="1">
      <c r="A306" s="4"/>
      <c r="B306" s="4"/>
      <c r="C306" s="4"/>
      <c r="D306" s="4"/>
      <c r="E306" s="4"/>
      <c r="F306" s="4"/>
      <c r="G306" s="4"/>
      <c r="H306" s="4"/>
      <c r="I306" s="4"/>
    </row>
    <row r="307" spans="1:9" s="1" customFormat="1" ht="18.75" customHeight="1">
      <c r="A307" s="4"/>
      <c r="B307" s="4"/>
      <c r="C307" s="4"/>
      <c r="D307" s="4"/>
      <c r="E307" s="4"/>
      <c r="F307" s="4"/>
      <c r="G307" s="4"/>
      <c r="H307" s="4"/>
      <c r="I307" s="4"/>
    </row>
    <row r="308" spans="1:9" s="1" customFormat="1" ht="18.75" customHeight="1">
      <c r="A308" s="4"/>
      <c r="B308" s="4"/>
      <c r="C308" s="4"/>
      <c r="D308" s="4"/>
      <c r="E308" s="4"/>
      <c r="F308" s="4"/>
      <c r="G308" s="4"/>
      <c r="H308" s="4"/>
      <c r="I308" s="4"/>
    </row>
    <row r="309" spans="1:9" s="1" customFormat="1" ht="18.75" customHeight="1">
      <c r="A309" s="4"/>
      <c r="B309" s="4"/>
      <c r="C309" s="4"/>
      <c r="D309" s="4"/>
      <c r="E309" s="4"/>
      <c r="F309" s="4"/>
      <c r="G309" s="4"/>
      <c r="H309" s="4"/>
      <c r="I309" s="4"/>
    </row>
    <row r="310" spans="1:9" s="1" customFormat="1" ht="18.75" customHeight="1">
      <c r="A310" s="4"/>
      <c r="B310" s="4"/>
      <c r="C310" s="4"/>
      <c r="D310" s="4"/>
      <c r="E310" s="4"/>
      <c r="F310" s="4"/>
      <c r="G310" s="4"/>
      <c r="H310" s="4"/>
      <c r="I310" s="4"/>
    </row>
    <row r="311" spans="1:9" s="1" customFormat="1" ht="18.75" customHeight="1">
      <c r="A311" s="4"/>
      <c r="B311" s="4"/>
      <c r="C311" s="4"/>
      <c r="D311" s="4"/>
      <c r="E311" s="4"/>
      <c r="F311" s="4"/>
      <c r="G311" s="4"/>
      <c r="H311" s="4"/>
      <c r="I311" s="4"/>
    </row>
    <row r="312" spans="1:9" s="1" customFormat="1" ht="18.75" customHeight="1">
      <c r="A312" s="4"/>
      <c r="B312" s="4"/>
      <c r="C312" s="4"/>
      <c r="D312" s="4"/>
      <c r="E312" s="4"/>
      <c r="F312" s="4"/>
      <c r="G312" s="4"/>
      <c r="H312" s="4"/>
      <c r="I312" s="4"/>
    </row>
    <row r="313" spans="1:9" s="1" customFormat="1" ht="18.75" customHeight="1">
      <c r="A313" s="4"/>
      <c r="B313" s="4"/>
      <c r="C313" s="4"/>
      <c r="D313" s="4"/>
      <c r="E313" s="4"/>
      <c r="F313" s="4"/>
      <c r="G313" s="4"/>
      <c r="H313" s="4"/>
      <c r="I313" s="4"/>
    </row>
    <row r="314" spans="1:9" s="1" customFormat="1" ht="18.75" customHeight="1">
      <c r="A314" s="4"/>
      <c r="B314" s="4"/>
      <c r="C314" s="4"/>
      <c r="D314" s="4"/>
      <c r="E314" s="4"/>
      <c r="F314" s="4"/>
      <c r="G314" s="4"/>
      <c r="H314" s="4"/>
      <c r="I314" s="4"/>
    </row>
    <row r="315" spans="1:9" s="1" customFormat="1" ht="18.75" customHeight="1">
      <c r="A315" s="4"/>
      <c r="B315" s="4"/>
      <c r="C315" s="11"/>
      <c r="D315" s="11"/>
      <c r="E315" s="3"/>
      <c r="F315" s="4"/>
      <c r="G315" s="4"/>
      <c r="H315" s="9"/>
      <c r="I315" s="9"/>
    </row>
    <row r="316" spans="1:9" s="1" customFormat="1" ht="18.75" customHeight="1">
      <c r="A316" s="4"/>
      <c r="B316" s="4"/>
      <c r="C316" s="11"/>
      <c r="D316" s="11"/>
      <c r="E316" s="4"/>
      <c r="F316" s="4"/>
      <c r="G316" s="4"/>
      <c r="H316" s="9"/>
      <c r="I316" s="9"/>
    </row>
    <row r="317" spans="1:9" s="1" customFormat="1" ht="18.75" customHeight="1">
      <c r="A317" s="4"/>
      <c r="B317" s="4"/>
      <c r="C317" s="11"/>
      <c r="D317" s="11"/>
      <c r="E317" s="4"/>
      <c r="F317" s="4"/>
      <c r="G317" s="4"/>
      <c r="H317" s="9"/>
      <c r="I317" s="9"/>
    </row>
    <row r="318" spans="1:9" s="1" customFormat="1" ht="18.75" customHeight="1">
      <c r="A318" s="4"/>
      <c r="B318" s="4"/>
      <c r="C318" s="11"/>
      <c r="D318" s="11"/>
      <c r="E318" s="4"/>
      <c r="F318" s="4"/>
      <c r="G318" s="4"/>
      <c r="H318" s="9"/>
      <c r="I318" s="9"/>
    </row>
    <row r="319" spans="1:9" s="1" customFormat="1" ht="18.75" customHeight="1">
      <c r="A319" s="4"/>
      <c r="B319" s="4"/>
      <c r="C319" s="11"/>
      <c r="D319" s="11"/>
      <c r="E319" s="4"/>
      <c r="F319" s="4"/>
      <c r="G319" s="4"/>
      <c r="H319" s="4"/>
      <c r="I319" s="4"/>
    </row>
    <row r="320" spans="1:9" s="1" customFormat="1" ht="18.75" customHeight="1">
      <c r="A320" s="4"/>
      <c r="B320" s="4"/>
      <c r="C320" s="11"/>
      <c r="D320" s="11"/>
      <c r="E320" s="4"/>
      <c r="F320" s="4"/>
      <c r="G320" s="4"/>
      <c r="H320" s="4"/>
      <c r="I320" s="4"/>
    </row>
    <row r="321" spans="1:9" s="1" customFormat="1" ht="18.75" customHeight="1">
      <c r="A321" s="4"/>
      <c r="B321" s="4"/>
      <c r="C321" s="11"/>
      <c r="D321" s="11"/>
      <c r="E321" s="4"/>
      <c r="F321" s="4"/>
      <c r="G321" s="4"/>
      <c r="H321" s="4"/>
      <c r="I321" s="4"/>
    </row>
    <row r="322" spans="1:9" s="1" customFormat="1" ht="18.75" customHeight="1">
      <c r="A322" s="4"/>
      <c r="B322" s="4"/>
      <c r="C322" s="11"/>
      <c r="D322" s="11"/>
      <c r="E322" s="4"/>
      <c r="F322" s="4"/>
      <c r="G322" s="4"/>
      <c r="H322" s="4"/>
      <c r="I322" s="4"/>
    </row>
    <row r="323" spans="1:9" s="1" customFormat="1" ht="18.75" customHeight="1">
      <c r="A323" s="4"/>
      <c r="B323" s="4"/>
      <c r="C323" s="11"/>
      <c r="D323" s="11"/>
      <c r="E323" s="4"/>
      <c r="F323" s="4"/>
      <c r="G323" s="4"/>
      <c r="H323" s="4"/>
      <c r="I323" s="4"/>
    </row>
    <row r="324" spans="1:9" s="1" customFormat="1" ht="18.75" customHeight="1">
      <c r="A324" s="4"/>
      <c r="B324" s="4"/>
      <c r="C324" s="11"/>
      <c r="D324" s="11"/>
      <c r="E324" s="4"/>
      <c r="F324" s="4"/>
      <c r="G324" s="4"/>
      <c r="H324" s="4"/>
      <c r="I324" s="4"/>
    </row>
    <row r="325" spans="1:9" s="1" customFormat="1" ht="18.75" customHeight="1">
      <c r="A325" s="4"/>
      <c r="B325" s="4"/>
      <c r="C325" s="11"/>
      <c r="D325" s="11"/>
      <c r="E325" s="4"/>
      <c r="F325" s="4"/>
      <c r="G325" s="4"/>
      <c r="H325" s="4"/>
      <c r="I325" s="4"/>
    </row>
    <row r="326" spans="1:9" s="1" customFormat="1" ht="18.75" customHeight="1">
      <c r="A326" s="4"/>
      <c r="B326" s="4"/>
      <c r="C326" s="11"/>
      <c r="D326" s="11"/>
      <c r="E326" s="4"/>
      <c r="F326" s="4"/>
      <c r="G326" s="4"/>
      <c r="H326" s="4"/>
      <c r="I326" s="4"/>
    </row>
    <row r="327" spans="1:9" s="1" customFormat="1" ht="18.75" customHeight="1">
      <c r="A327" s="4"/>
      <c r="B327" s="4"/>
      <c r="C327" s="11"/>
      <c r="D327" s="11"/>
      <c r="E327" s="4"/>
      <c r="F327" s="4"/>
      <c r="G327" s="4"/>
      <c r="H327" s="4"/>
      <c r="I327" s="4"/>
    </row>
    <row r="328" spans="1:9" s="1" customFormat="1" ht="18.75" customHeight="1">
      <c r="A328" s="4"/>
      <c r="B328" s="4"/>
      <c r="C328" s="11"/>
      <c r="D328" s="11"/>
      <c r="E328" s="4"/>
      <c r="F328" s="4"/>
      <c r="G328" s="4"/>
      <c r="H328" s="4"/>
      <c r="I328" s="4"/>
    </row>
    <row r="329" spans="1:9" s="1" customFormat="1" ht="18.75" customHeight="1">
      <c r="A329" s="4"/>
      <c r="B329" s="4"/>
      <c r="C329" s="11"/>
      <c r="D329" s="11"/>
      <c r="E329" s="4"/>
      <c r="F329" s="4"/>
      <c r="G329" s="4"/>
      <c r="H329" s="4"/>
      <c r="I329" s="4"/>
    </row>
    <row r="330" spans="1:9" s="1" customFormat="1" ht="18.75" customHeight="1">
      <c r="A330" s="4"/>
      <c r="B330" s="4"/>
      <c r="C330" s="11"/>
      <c r="D330" s="11"/>
      <c r="E330" s="4"/>
      <c r="F330" s="4"/>
      <c r="G330" s="4"/>
      <c r="H330" s="4"/>
      <c r="I330" s="4"/>
    </row>
    <row r="331" spans="1:9" s="1" customFormat="1" ht="18.75" customHeight="1">
      <c r="A331" s="4"/>
      <c r="B331" s="4"/>
      <c r="C331" s="11"/>
      <c r="D331" s="11"/>
      <c r="E331" s="4"/>
      <c r="F331" s="4"/>
      <c r="G331" s="4"/>
      <c r="H331" s="4"/>
      <c r="I331" s="4"/>
    </row>
    <row r="332" spans="1:9" s="1" customFormat="1" ht="18.75" customHeight="1">
      <c r="A332" s="4"/>
      <c r="B332" s="4"/>
      <c r="C332" s="11"/>
      <c r="D332" s="11"/>
      <c r="E332" s="4"/>
      <c r="F332" s="4"/>
      <c r="G332" s="4"/>
      <c r="H332" s="4"/>
      <c r="I332" s="4"/>
    </row>
    <row r="333" spans="1:9" s="1" customFormat="1" ht="18.75" customHeight="1">
      <c r="A333" s="4"/>
      <c r="B333" s="4"/>
      <c r="C333" s="11"/>
      <c r="D333" s="11"/>
      <c r="E333" s="4"/>
      <c r="F333" s="4"/>
      <c r="G333" s="4"/>
      <c r="H333" s="4"/>
      <c r="I333" s="4"/>
    </row>
    <row r="334" spans="1:9" s="1" customFormat="1" ht="18.75" customHeight="1">
      <c r="A334" s="4"/>
      <c r="B334" s="4"/>
      <c r="C334" s="11"/>
      <c r="D334" s="11"/>
      <c r="E334" s="4"/>
      <c r="F334" s="4"/>
      <c r="G334" s="4"/>
      <c r="H334" s="4"/>
      <c r="I334" s="4"/>
    </row>
    <row r="335" spans="1:9" s="1" customFormat="1" ht="18.75" customHeight="1">
      <c r="A335" s="4"/>
      <c r="B335" s="4"/>
      <c r="C335" s="11"/>
      <c r="D335" s="11"/>
      <c r="E335" s="4"/>
      <c r="F335" s="4"/>
      <c r="G335" s="4"/>
      <c r="H335" s="4"/>
      <c r="I335" s="4"/>
    </row>
    <row r="336" spans="1:9" s="1" customFormat="1" ht="18.75" customHeight="1">
      <c r="A336" s="4"/>
      <c r="B336" s="4"/>
      <c r="C336" s="4"/>
      <c r="D336" s="4"/>
      <c r="E336" s="4"/>
      <c r="F336" s="4"/>
      <c r="G336" s="4"/>
      <c r="H336" s="4"/>
      <c r="I336" s="4"/>
    </row>
  </sheetData>
  <mergeCells count="3">
    <mergeCell ref="A1:H1"/>
    <mergeCell ref="A2:H2"/>
    <mergeCell ref="A3:H3"/>
  </mergeCells>
  <pageMargins left="0.11811023622047245" right="0.11811023622047245" top="0.55118110236220474" bottom="0.55118110236220474" header="0.31496062992125984" footer="0.31496062992125984"/>
  <pageSetup paperSize="9" orientation="landscape" horizontalDpi="4294967293" verticalDpi="0" r:id="rId1"/>
  <headerFooter>
    <oddFooter>หน้าที่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E8311-22A9-4FD0-9873-ABC2D17239E2}">
  <sheetPr>
    <pageSetUpPr fitToPage="1"/>
  </sheetPr>
  <dimension ref="A1:J506"/>
  <sheetViews>
    <sheetView tabSelected="1" view="pageBreakPreview" zoomScale="115" zoomScaleNormal="142" zoomScaleSheetLayoutView="115" workbookViewId="0">
      <selection sqref="A1:E1"/>
    </sheetView>
  </sheetViews>
  <sheetFormatPr defaultRowHeight="18.75"/>
  <cols>
    <col min="1" max="1" width="4.42578125" style="74" customWidth="1"/>
    <col min="2" max="2" width="31.28515625" style="40" customWidth="1"/>
    <col min="3" max="3" width="13.28515625" style="56" customWidth="1"/>
    <col min="4" max="4" width="13.5703125" style="56" customWidth="1"/>
    <col min="5" max="5" width="11" style="40" customWidth="1"/>
    <col min="6" max="6" width="24.7109375" style="40" customWidth="1"/>
    <col min="7" max="7" width="24.5703125" style="40" customWidth="1"/>
    <col min="8" max="8" width="21.140625" style="40" customWidth="1"/>
    <col min="9" max="9" width="23.7109375" style="40" customWidth="1"/>
    <col min="10" max="16384" width="9.140625" style="1"/>
  </cols>
  <sheetData>
    <row r="1" spans="1:9" ht="20.25">
      <c r="A1" s="107" t="s">
        <v>820</v>
      </c>
      <c r="B1" s="107"/>
      <c r="C1" s="107"/>
      <c r="D1" s="107"/>
      <c r="E1" s="107"/>
      <c r="F1" s="78"/>
      <c r="G1" s="78"/>
      <c r="H1" s="78"/>
      <c r="I1" s="78"/>
    </row>
    <row r="2" spans="1:9" ht="20.25">
      <c r="A2" s="107" t="s">
        <v>819</v>
      </c>
      <c r="B2" s="107"/>
      <c r="C2" s="107"/>
      <c r="D2" s="107"/>
      <c r="E2" s="107"/>
      <c r="F2" s="76"/>
      <c r="G2" s="76"/>
      <c r="H2" s="76"/>
      <c r="I2" s="76"/>
    </row>
    <row r="3" spans="1:9" ht="20.25">
      <c r="A3" s="108" t="s">
        <v>227</v>
      </c>
      <c r="B3" s="108"/>
      <c r="C3" s="108"/>
      <c r="D3" s="108"/>
      <c r="E3" s="108"/>
      <c r="F3" s="79"/>
      <c r="G3" s="79"/>
      <c r="H3" s="79"/>
      <c r="I3" s="79"/>
    </row>
    <row r="4" spans="1:9">
      <c r="A4" s="109" t="s">
        <v>218</v>
      </c>
      <c r="B4" s="110"/>
      <c r="C4" s="77" t="s">
        <v>219</v>
      </c>
      <c r="D4" s="111" t="s">
        <v>220</v>
      </c>
      <c r="E4" s="111"/>
      <c r="G4" s="41"/>
      <c r="H4" s="41"/>
      <c r="I4" s="42"/>
    </row>
    <row r="5" spans="1:9">
      <c r="A5" s="104" t="s">
        <v>221</v>
      </c>
      <c r="B5" s="105"/>
      <c r="C5" s="92">
        <v>0</v>
      </c>
      <c r="D5" s="106">
        <v>0</v>
      </c>
      <c r="E5" s="106"/>
      <c r="G5" s="41"/>
      <c r="H5" s="41"/>
      <c r="I5" s="42"/>
    </row>
    <row r="6" spans="1:9">
      <c r="A6" s="104" t="s">
        <v>222</v>
      </c>
      <c r="B6" s="105"/>
      <c r="C6" s="92">
        <v>0</v>
      </c>
      <c r="D6" s="106">
        <v>0</v>
      </c>
      <c r="E6" s="106"/>
      <c r="G6" s="41"/>
      <c r="H6" s="41"/>
      <c r="I6" s="42"/>
    </row>
    <row r="7" spans="1:9">
      <c r="A7" s="104" t="s">
        <v>223</v>
      </c>
      <c r="B7" s="105"/>
      <c r="C7" s="92">
        <f>COUNTIF(E21:E31, "เฉพาะเจาะจง")</f>
        <v>11</v>
      </c>
      <c r="D7" s="103">
        <f>SUM(D21:D31)</f>
        <v>243907.8</v>
      </c>
      <c r="E7" s="103"/>
      <c r="G7" s="41"/>
      <c r="H7" s="42"/>
      <c r="I7" s="1"/>
    </row>
    <row r="8" spans="1:9">
      <c r="A8" s="93"/>
      <c r="B8" s="93"/>
      <c r="E8" s="41"/>
      <c r="F8" s="41"/>
      <c r="G8" s="41"/>
      <c r="H8" s="42"/>
      <c r="I8" s="1"/>
    </row>
    <row r="9" spans="1:9">
      <c r="A9" s="94" t="s">
        <v>224</v>
      </c>
      <c r="B9" s="93"/>
      <c r="E9" s="41"/>
      <c r="F9" s="41"/>
      <c r="G9" s="41"/>
      <c r="H9" s="41"/>
      <c r="I9" s="42"/>
    </row>
    <row r="10" spans="1:9">
      <c r="A10" s="95" t="s">
        <v>225</v>
      </c>
      <c r="B10" s="93"/>
      <c r="E10" s="41"/>
      <c r="F10" s="41"/>
      <c r="G10" s="41"/>
      <c r="H10" s="41"/>
      <c r="I10" s="42"/>
    </row>
    <row r="11" spans="1:9">
      <c r="A11" s="96"/>
      <c r="B11" s="93"/>
      <c r="E11" s="41"/>
      <c r="F11" s="41"/>
      <c r="G11" s="41"/>
      <c r="H11" s="41"/>
      <c r="I11" s="42"/>
    </row>
    <row r="12" spans="1:9">
      <c r="A12" s="94" t="s">
        <v>226</v>
      </c>
      <c r="B12" s="93"/>
      <c r="E12" s="41"/>
      <c r="F12" s="41"/>
      <c r="G12" s="41"/>
      <c r="H12" s="41"/>
      <c r="I12" s="42"/>
    </row>
    <row r="13" spans="1:9">
      <c r="A13" s="95" t="s">
        <v>225</v>
      </c>
      <c r="B13" s="97"/>
    </row>
    <row r="14" spans="1:9">
      <c r="A14" s="115"/>
      <c r="B14" s="115"/>
      <c r="C14" s="115"/>
      <c r="D14" s="115"/>
      <c r="E14" s="115"/>
      <c r="F14" s="115"/>
      <c r="G14" s="115"/>
      <c r="H14" s="115"/>
      <c r="I14" s="42"/>
    </row>
    <row r="15" spans="1:9">
      <c r="A15" s="41"/>
      <c r="B15" s="41"/>
      <c r="C15" s="41"/>
      <c r="D15" s="41"/>
      <c r="E15" s="41"/>
      <c r="F15" s="41"/>
      <c r="G15" s="41"/>
      <c r="H15" s="41"/>
      <c r="I15" s="42"/>
    </row>
    <row r="16" spans="1:9">
      <c r="A16" s="115" t="s">
        <v>229</v>
      </c>
      <c r="B16" s="115"/>
      <c r="C16" s="115"/>
      <c r="D16" s="115"/>
      <c r="E16" s="115"/>
      <c r="F16" s="115"/>
      <c r="G16" s="115"/>
      <c r="H16" s="115"/>
      <c r="I16" s="42" t="s">
        <v>8</v>
      </c>
    </row>
    <row r="17" spans="1:9">
      <c r="A17" s="115" t="s">
        <v>201</v>
      </c>
      <c r="B17" s="115"/>
      <c r="C17" s="115"/>
      <c r="D17" s="115"/>
      <c r="E17" s="115"/>
      <c r="F17" s="115"/>
      <c r="G17" s="115"/>
      <c r="H17" s="115"/>
    </row>
    <row r="18" spans="1:9">
      <c r="A18" s="115" t="s">
        <v>228</v>
      </c>
      <c r="B18" s="115"/>
      <c r="C18" s="115"/>
      <c r="D18" s="115"/>
      <c r="E18" s="115"/>
      <c r="F18" s="115"/>
      <c r="G18" s="115"/>
      <c r="H18" s="115"/>
    </row>
    <row r="19" spans="1:9">
      <c r="A19" s="33" t="s">
        <v>1</v>
      </c>
      <c r="B19" s="34" t="s">
        <v>2</v>
      </c>
      <c r="C19" s="43" t="s">
        <v>204</v>
      </c>
      <c r="D19" s="44" t="s">
        <v>10</v>
      </c>
      <c r="E19" s="45" t="s">
        <v>3</v>
      </c>
      <c r="F19" s="34" t="s">
        <v>4</v>
      </c>
      <c r="G19" s="45" t="s">
        <v>5</v>
      </c>
      <c r="H19" s="34" t="s">
        <v>6</v>
      </c>
      <c r="I19" s="34" t="s">
        <v>7</v>
      </c>
    </row>
    <row r="20" spans="1:9">
      <c r="A20" s="35"/>
      <c r="B20" s="36"/>
      <c r="C20" s="46" t="s">
        <v>203</v>
      </c>
      <c r="D20" s="47" t="s">
        <v>205</v>
      </c>
      <c r="E20" s="48"/>
      <c r="F20" s="36"/>
      <c r="G20" s="48" t="s">
        <v>216</v>
      </c>
      <c r="H20" s="36"/>
      <c r="I20" s="36" t="s">
        <v>11</v>
      </c>
    </row>
    <row r="21" spans="1:9" s="82" customFormat="1" ht="75">
      <c r="A21" s="71">
        <v>1</v>
      </c>
      <c r="B21" s="83" t="s">
        <v>269</v>
      </c>
      <c r="C21" s="84">
        <v>3000</v>
      </c>
      <c r="D21" s="84">
        <v>3000</v>
      </c>
      <c r="E21" s="83" t="s">
        <v>13</v>
      </c>
      <c r="F21" s="83" t="s">
        <v>270</v>
      </c>
      <c r="G21" s="83" t="s">
        <v>271</v>
      </c>
      <c r="H21" s="83" t="s">
        <v>202</v>
      </c>
      <c r="I21" s="83" t="s">
        <v>272</v>
      </c>
    </row>
    <row r="22" spans="1:9" s="82" customFormat="1" ht="37.5">
      <c r="A22" s="71">
        <v>2</v>
      </c>
      <c r="B22" s="83" t="s">
        <v>273</v>
      </c>
      <c r="C22" s="84">
        <v>39600</v>
      </c>
      <c r="D22" s="84">
        <v>39600</v>
      </c>
      <c r="E22" s="83" t="s">
        <v>13</v>
      </c>
      <c r="F22" s="83" t="s">
        <v>274</v>
      </c>
      <c r="G22" s="83" t="s">
        <v>275</v>
      </c>
      <c r="H22" s="83" t="s">
        <v>202</v>
      </c>
      <c r="I22" s="83" t="s">
        <v>276</v>
      </c>
    </row>
    <row r="23" spans="1:9" s="82" customFormat="1" ht="56.25">
      <c r="A23" s="71">
        <v>3</v>
      </c>
      <c r="B23" s="83" t="s">
        <v>277</v>
      </c>
      <c r="C23" s="84">
        <v>15121.8</v>
      </c>
      <c r="D23" s="84">
        <v>15121.8</v>
      </c>
      <c r="E23" s="83" t="s">
        <v>13</v>
      </c>
      <c r="F23" s="83" t="s">
        <v>934</v>
      </c>
      <c r="G23" s="83" t="s">
        <v>935</v>
      </c>
      <c r="H23" s="83" t="s">
        <v>202</v>
      </c>
      <c r="I23" s="83" t="s">
        <v>278</v>
      </c>
    </row>
    <row r="24" spans="1:9" s="82" customFormat="1" ht="56.25">
      <c r="A24" s="71">
        <v>4</v>
      </c>
      <c r="B24" s="83" t="s">
        <v>279</v>
      </c>
      <c r="C24" s="84">
        <v>12195</v>
      </c>
      <c r="D24" s="84">
        <v>12195</v>
      </c>
      <c r="E24" s="83" t="s">
        <v>13</v>
      </c>
      <c r="F24" s="83" t="s">
        <v>936</v>
      </c>
      <c r="G24" s="83" t="s">
        <v>937</v>
      </c>
      <c r="H24" s="83" t="s">
        <v>202</v>
      </c>
      <c r="I24" s="83" t="s">
        <v>280</v>
      </c>
    </row>
    <row r="25" spans="1:9" s="82" customFormat="1" ht="56.25">
      <c r="A25" s="71">
        <v>5</v>
      </c>
      <c r="B25" s="83" t="s">
        <v>281</v>
      </c>
      <c r="C25" s="84">
        <v>41000</v>
      </c>
      <c r="D25" s="84">
        <v>41000</v>
      </c>
      <c r="E25" s="83" t="s">
        <v>13</v>
      </c>
      <c r="F25" s="83" t="s">
        <v>282</v>
      </c>
      <c r="G25" s="83" t="s">
        <v>283</v>
      </c>
      <c r="H25" s="83" t="s">
        <v>202</v>
      </c>
      <c r="I25" s="83" t="s">
        <v>284</v>
      </c>
    </row>
    <row r="26" spans="1:9" s="82" customFormat="1" ht="37.5">
      <c r="A26" s="71">
        <v>6</v>
      </c>
      <c r="B26" s="83" t="s">
        <v>285</v>
      </c>
      <c r="C26" s="84">
        <v>5400</v>
      </c>
      <c r="D26" s="84">
        <v>5400</v>
      </c>
      <c r="E26" s="83" t="s">
        <v>13</v>
      </c>
      <c r="F26" s="83" t="s">
        <v>286</v>
      </c>
      <c r="G26" s="83" t="s">
        <v>287</v>
      </c>
      <c r="H26" s="83" t="s">
        <v>202</v>
      </c>
      <c r="I26" s="83" t="s">
        <v>288</v>
      </c>
    </row>
    <row r="27" spans="1:9" s="82" customFormat="1" ht="56.25">
      <c r="A27" s="71">
        <v>7</v>
      </c>
      <c r="B27" s="83" t="s">
        <v>289</v>
      </c>
      <c r="C27" s="84">
        <v>350</v>
      </c>
      <c r="D27" s="84">
        <v>350</v>
      </c>
      <c r="E27" s="83" t="s">
        <v>13</v>
      </c>
      <c r="F27" s="83" t="s">
        <v>290</v>
      </c>
      <c r="G27" s="83" t="s">
        <v>291</v>
      </c>
      <c r="H27" s="83" t="s">
        <v>202</v>
      </c>
      <c r="I27" s="83" t="s">
        <v>292</v>
      </c>
    </row>
    <row r="28" spans="1:9" s="82" customFormat="1" ht="56.25">
      <c r="A28" s="71">
        <v>8</v>
      </c>
      <c r="B28" s="83" t="s">
        <v>293</v>
      </c>
      <c r="C28" s="84">
        <v>9413</v>
      </c>
      <c r="D28" s="84">
        <v>9413</v>
      </c>
      <c r="E28" s="83" t="s">
        <v>13</v>
      </c>
      <c r="F28" s="83" t="s">
        <v>294</v>
      </c>
      <c r="G28" s="83" t="s">
        <v>295</v>
      </c>
      <c r="H28" s="83" t="s">
        <v>202</v>
      </c>
      <c r="I28" s="83" t="s">
        <v>296</v>
      </c>
    </row>
    <row r="29" spans="1:9" s="82" customFormat="1" ht="56.25">
      <c r="A29" s="71">
        <v>9</v>
      </c>
      <c r="B29" s="83" t="s">
        <v>942</v>
      </c>
      <c r="C29" s="84">
        <v>41000</v>
      </c>
      <c r="D29" s="84">
        <v>40660</v>
      </c>
      <c r="E29" s="83" t="s">
        <v>13</v>
      </c>
      <c r="F29" s="83" t="s">
        <v>943</v>
      </c>
      <c r="G29" s="83" t="s">
        <v>944</v>
      </c>
      <c r="H29" s="83" t="s">
        <v>202</v>
      </c>
      <c r="I29" s="83" t="s">
        <v>297</v>
      </c>
    </row>
    <row r="30" spans="1:9" s="82" customFormat="1" ht="56.25">
      <c r="A30" s="71">
        <v>10</v>
      </c>
      <c r="B30" s="83" t="s">
        <v>277</v>
      </c>
      <c r="C30" s="84">
        <v>42718</v>
      </c>
      <c r="D30" s="84">
        <v>42718</v>
      </c>
      <c r="E30" s="83" t="s">
        <v>13</v>
      </c>
      <c r="F30" s="83" t="s">
        <v>938</v>
      </c>
      <c r="G30" s="83" t="s">
        <v>939</v>
      </c>
      <c r="H30" s="83" t="s">
        <v>202</v>
      </c>
      <c r="I30" s="83" t="s">
        <v>298</v>
      </c>
    </row>
    <row r="31" spans="1:9" s="82" customFormat="1" ht="56.25">
      <c r="A31" s="71">
        <v>11</v>
      </c>
      <c r="B31" s="83" t="s">
        <v>279</v>
      </c>
      <c r="C31" s="84">
        <v>34450</v>
      </c>
      <c r="D31" s="84">
        <v>34450</v>
      </c>
      <c r="E31" s="83" t="s">
        <v>13</v>
      </c>
      <c r="F31" s="83" t="s">
        <v>940</v>
      </c>
      <c r="G31" s="83" t="s">
        <v>941</v>
      </c>
      <c r="H31" s="83" t="s">
        <v>202</v>
      </c>
      <c r="I31" s="83" t="s">
        <v>299</v>
      </c>
    </row>
    <row r="32" spans="1:9">
      <c r="A32" s="80"/>
      <c r="B32" s="80"/>
      <c r="C32" s="81"/>
      <c r="D32" s="81"/>
      <c r="E32" s="80"/>
      <c r="F32" s="80"/>
      <c r="G32" s="80"/>
      <c r="H32" s="80"/>
      <c r="I32" s="80"/>
    </row>
    <row r="33" spans="1:9">
      <c r="A33" s="80"/>
      <c r="B33" s="80"/>
      <c r="C33" s="81"/>
      <c r="D33" s="81"/>
      <c r="E33" s="80"/>
      <c r="F33" s="80"/>
      <c r="G33" s="80"/>
      <c r="H33" s="80"/>
      <c r="I33" s="80"/>
    </row>
    <row r="34" spans="1:9">
      <c r="A34" s="80"/>
      <c r="B34" s="80"/>
      <c r="C34" s="81"/>
      <c r="D34" s="81"/>
      <c r="E34" s="80"/>
      <c r="F34" s="80"/>
      <c r="G34" s="80"/>
      <c r="H34" s="80"/>
      <c r="I34" s="80"/>
    </row>
    <row r="35" spans="1:9">
      <c r="A35" s="80"/>
      <c r="B35" s="80"/>
      <c r="C35" s="81"/>
      <c r="D35" s="81"/>
      <c r="E35" s="80"/>
      <c r="F35" s="80"/>
      <c r="G35" s="80"/>
      <c r="H35" s="80"/>
      <c r="I35" s="80"/>
    </row>
    <row r="36" spans="1:9">
      <c r="A36" s="80"/>
      <c r="B36" s="80"/>
      <c r="C36" s="81"/>
      <c r="D36" s="81"/>
      <c r="E36" s="80"/>
      <c r="F36" s="80"/>
      <c r="G36" s="80"/>
      <c r="H36" s="80"/>
      <c r="I36" s="80"/>
    </row>
    <row r="37" spans="1:9">
      <c r="A37" s="80"/>
      <c r="B37" s="80"/>
      <c r="C37" s="81"/>
      <c r="D37" s="81"/>
      <c r="E37" s="80"/>
      <c r="F37" s="80"/>
      <c r="G37" s="80"/>
      <c r="H37" s="80"/>
      <c r="I37" s="80"/>
    </row>
    <row r="38" spans="1:9">
      <c r="A38" s="80"/>
      <c r="B38" s="80"/>
      <c r="C38" s="81"/>
      <c r="D38" s="81"/>
      <c r="E38" s="80"/>
      <c r="F38" s="80"/>
      <c r="G38" s="80"/>
      <c r="H38" s="80"/>
      <c r="I38" s="80"/>
    </row>
    <row r="39" spans="1:9">
      <c r="A39" s="72"/>
      <c r="B39" s="38"/>
      <c r="C39" s="50"/>
      <c r="D39" s="50"/>
      <c r="E39" s="38"/>
      <c r="F39" s="38"/>
      <c r="G39" s="38"/>
      <c r="H39" s="38"/>
      <c r="I39" s="38"/>
    </row>
    <row r="40" spans="1:9" s="98" customFormat="1">
      <c r="A40" s="72"/>
      <c r="B40" s="38"/>
      <c r="C40" s="50"/>
      <c r="D40" s="50"/>
      <c r="E40" s="38"/>
      <c r="F40" s="38"/>
      <c r="G40" s="38"/>
      <c r="H40" s="38"/>
      <c r="I40" s="38"/>
    </row>
    <row r="41" spans="1:9" s="98" customFormat="1">
      <c r="A41" s="72"/>
      <c r="B41" s="38"/>
      <c r="C41" s="50"/>
      <c r="D41" s="50"/>
      <c r="E41" s="38"/>
      <c r="F41" s="38"/>
      <c r="G41" s="38"/>
      <c r="H41" s="38"/>
      <c r="I41" s="38"/>
    </row>
    <row r="42" spans="1:9" s="98" customFormat="1">
      <c r="A42" s="72"/>
      <c r="B42" s="38"/>
      <c r="C42" s="50"/>
      <c r="D42" s="50"/>
      <c r="E42" s="38"/>
      <c r="F42" s="38"/>
      <c r="G42" s="38"/>
      <c r="H42" s="38"/>
      <c r="I42" s="38"/>
    </row>
    <row r="43" spans="1:9" s="98" customFormat="1">
      <c r="A43" s="72"/>
      <c r="B43" s="38"/>
      <c r="C43" s="50"/>
      <c r="D43" s="50"/>
      <c r="E43" s="38"/>
      <c r="F43" s="38"/>
      <c r="G43" s="38"/>
      <c r="H43" s="38"/>
      <c r="I43" s="38"/>
    </row>
    <row r="44" spans="1:9" s="98" customFormat="1">
      <c r="A44" s="72"/>
      <c r="B44" s="38"/>
      <c r="C44" s="50"/>
      <c r="D44" s="50"/>
      <c r="E44" s="38"/>
      <c r="F44" s="38"/>
      <c r="G44" s="38"/>
      <c r="H44" s="38"/>
      <c r="I44" s="38"/>
    </row>
    <row r="45" spans="1:9" s="98" customFormat="1" ht="20.25">
      <c r="A45" s="107" t="s">
        <v>820</v>
      </c>
      <c r="B45" s="107"/>
      <c r="C45" s="107"/>
      <c r="D45" s="107"/>
      <c r="E45" s="107"/>
      <c r="F45" s="78"/>
      <c r="G45" s="78"/>
      <c r="H45" s="78"/>
      <c r="I45" s="78"/>
    </row>
    <row r="46" spans="1:9" s="98" customFormat="1" ht="20.25">
      <c r="A46" s="107" t="s">
        <v>821</v>
      </c>
      <c r="B46" s="107"/>
      <c r="C46" s="107"/>
      <c r="D46" s="107"/>
      <c r="E46" s="107"/>
      <c r="F46" s="76"/>
      <c r="G46" s="76"/>
      <c r="H46" s="76"/>
      <c r="I46" s="76"/>
    </row>
    <row r="47" spans="1:9" s="98" customFormat="1" ht="20.25">
      <c r="A47" s="108" t="s">
        <v>227</v>
      </c>
      <c r="B47" s="108"/>
      <c r="C47" s="108"/>
      <c r="D47" s="108"/>
      <c r="E47" s="108"/>
      <c r="F47" s="79"/>
      <c r="G47" s="79"/>
      <c r="H47" s="79"/>
      <c r="I47" s="79"/>
    </row>
    <row r="48" spans="1:9" s="98" customFormat="1">
      <c r="A48" s="109" t="s">
        <v>218</v>
      </c>
      <c r="B48" s="110"/>
      <c r="C48" s="77" t="s">
        <v>219</v>
      </c>
      <c r="D48" s="111" t="s">
        <v>220</v>
      </c>
      <c r="E48" s="111"/>
      <c r="F48" s="40"/>
      <c r="G48" s="75"/>
      <c r="H48" s="75"/>
      <c r="I48" s="42"/>
    </row>
    <row r="49" spans="1:10" s="98" customFormat="1">
      <c r="A49" s="104" t="s">
        <v>221</v>
      </c>
      <c r="B49" s="105"/>
      <c r="C49" s="92">
        <v>0</v>
      </c>
      <c r="D49" s="106">
        <v>0</v>
      </c>
      <c r="E49" s="106"/>
      <c r="F49" s="40"/>
      <c r="G49" s="75"/>
      <c r="H49" s="75"/>
      <c r="I49" s="42"/>
    </row>
    <row r="50" spans="1:10" s="98" customFormat="1">
      <c r="A50" s="104" t="s">
        <v>222</v>
      </c>
      <c r="B50" s="105"/>
      <c r="C50" s="92">
        <v>0</v>
      </c>
      <c r="D50" s="106">
        <v>0</v>
      </c>
      <c r="E50" s="106"/>
      <c r="F50" s="40"/>
      <c r="G50" s="75"/>
      <c r="H50" s="75"/>
      <c r="I50" s="42"/>
    </row>
    <row r="51" spans="1:10" s="98" customFormat="1">
      <c r="A51" s="104" t="s">
        <v>223</v>
      </c>
      <c r="B51" s="105"/>
      <c r="C51" s="92">
        <f>COUNTIF(E66:E77, "เฉพาะเจาะจง")</f>
        <v>12</v>
      </c>
      <c r="D51" s="103">
        <f>SUM(D66:D70,D72:D73,D76:D77,390000+107000+143500)</f>
        <v>1172339.55</v>
      </c>
      <c r="E51" s="103"/>
      <c r="F51" s="40"/>
      <c r="G51" s="75"/>
      <c r="H51" s="42"/>
    </row>
    <row r="52" spans="1:10" s="98" customFormat="1">
      <c r="A52" s="93"/>
      <c r="B52" s="93"/>
      <c r="C52" s="56"/>
      <c r="D52" s="56"/>
      <c r="E52" s="75"/>
      <c r="F52" s="75"/>
      <c r="G52" s="75"/>
      <c r="H52" s="42"/>
    </row>
    <row r="53" spans="1:10" s="98" customFormat="1">
      <c r="A53" s="94" t="s">
        <v>224</v>
      </c>
      <c r="B53" s="93"/>
      <c r="C53" s="56"/>
      <c r="D53" s="56"/>
      <c r="E53" s="75"/>
      <c r="F53" s="75"/>
      <c r="G53" s="75"/>
      <c r="H53" s="75"/>
      <c r="I53" s="42"/>
    </row>
    <row r="54" spans="1:10" s="98" customFormat="1">
      <c r="A54" s="95" t="s">
        <v>225</v>
      </c>
      <c r="B54" s="93"/>
      <c r="C54" s="56"/>
      <c r="D54" s="56"/>
      <c r="E54" s="75"/>
      <c r="F54" s="75"/>
      <c r="G54" s="75"/>
      <c r="H54" s="75"/>
      <c r="I54" s="42"/>
    </row>
    <row r="55" spans="1:10" s="98" customFormat="1">
      <c r="A55" s="96"/>
      <c r="B55" s="93"/>
      <c r="C55" s="56"/>
      <c r="D55" s="56"/>
      <c r="E55" s="75"/>
      <c r="F55" s="75"/>
      <c r="G55" s="75"/>
      <c r="H55" s="75"/>
      <c r="I55" s="42"/>
    </row>
    <row r="56" spans="1:10" s="98" customFormat="1">
      <c r="A56" s="94" t="s">
        <v>226</v>
      </c>
      <c r="B56" s="93"/>
      <c r="C56" s="56"/>
      <c r="D56" s="56"/>
      <c r="E56" s="75"/>
      <c r="F56" s="75"/>
      <c r="G56" s="75"/>
      <c r="H56" s="75"/>
      <c r="I56" s="42"/>
    </row>
    <row r="57" spans="1:10" s="98" customFormat="1">
      <c r="A57" s="95" t="s">
        <v>225</v>
      </c>
      <c r="B57" s="97"/>
      <c r="C57" s="56"/>
      <c r="D57" s="56"/>
      <c r="E57" s="40"/>
      <c r="F57" s="40"/>
      <c r="G57" s="40"/>
      <c r="H57" s="40"/>
      <c r="I57" s="40"/>
    </row>
    <row r="58" spans="1:10" s="98" customFormat="1">
      <c r="A58" s="72"/>
      <c r="B58" s="38"/>
      <c r="C58" s="50"/>
      <c r="D58" s="50"/>
      <c r="E58" s="38"/>
      <c r="F58" s="38"/>
      <c r="G58" s="38"/>
      <c r="H58" s="38"/>
      <c r="I58" s="38"/>
      <c r="J58" s="1"/>
    </row>
    <row r="59" spans="1:10" s="98" customFormat="1">
      <c r="A59" s="72"/>
      <c r="B59" s="38"/>
      <c r="C59" s="50"/>
      <c r="D59" s="50"/>
      <c r="E59" s="38"/>
      <c r="F59" s="38"/>
      <c r="G59" s="38"/>
      <c r="H59" s="38"/>
      <c r="I59" s="38"/>
      <c r="J59" s="1"/>
    </row>
    <row r="60" spans="1:10" s="98" customFormat="1">
      <c r="A60" s="72"/>
      <c r="B60" s="38"/>
      <c r="C60" s="50"/>
      <c r="D60" s="50"/>
      <c r="E60" s="38"/>
      <c r="F60" s="38"/>
      <c r="G60" s="38"/>
      <c r="H60" s="38"/>
      <c r="I60" s="38"/>
      <c r="J60" s="1"/>
    </row>
    <row r="61" spans="1:10" s="31" customFormat="1">
      <c r="A61" s="116" t="s">
        <v>267</v>
      </c>
      <c r="B61" s="116"/>
      <c r="C61" s="116"/>
      <c r="D61" s="116"/>
      <c r="E61" s="116"/>
      <c r="F61" s="116"/>
      <c r="G61" s="116"/>
      <c r="H61" s="116"/>
      <c r="I61" s="51" t="s">
        <v>8</v>
      </c>
    </row>
    <row r="62" spans="1:10" s="31" customFormat="1">
      <c r="A62" s="116" t="s">
        <v>201</v>
      </c>
      <c r="B62" s="116"/>
      <c r="C62" s="116"/>
      <c r="D62" s="116"/>
      <c r="E62" s="116"/>
      <c r="F62" s="116"/>
      <c r="G62" s="116"/>
      <c r="H62" s="116"/>
      <c r="I62" s="52"/>
    </row>
    <row r="63" spans="1:10" s="31" customFormat="1">
      <c r="A63" s="114" t="s">
        <v>268</v>
      </c>
      <c r="B63" s="114"/>
      <c r="C63" s="114"/>
      <c r="D63" s="114"/>
      <c r="E63" s="114"/>
      <c r="F63" s="114"/>
      <c r="G63" s="114"/>
      <c r="H63" s="114"/>
      <c r="I63" s="52"/>
    </row>
    <row r="64" spans="1:10" s="98" customFormat="1">
      <c r="A64" s="33" t="s">
        <v>1</v>
      </c>
      <c r="B64" s="34" t="s">
        <v>2</v>
      </c>
      <c r="C64" s="43" t="s">
        <v>204</v>
      </c>
      <c r="D64" s="44" t="s">
        <v>10</v>
      </c>
      <c r="E64" s="45" t="s">
        <v>3</v>
      </c>
      <c r="F64" s="34" t="s">
        <v>4</v>
      </c>
      <c r="G64" s="45" t="s">
        <v>5</v>
      </c>
      <c r="H64" s="34" t="s">
        <v>6</v>
      </c>
      <c r="I64" s="34" t="s">
        <v>7</v>
      </c>
      <c r="J64" s="1"/>
    </row>
    <row r="65" spans="1:10" s="98" customFormat="1">
      <c r="A65" s="35"/>
      <c r="B65" s="36"/>
      <c r="C65" s="46" t="s">
        <v>203</v>
      </c>
      <c r="D65" s="47" t="s">
        <v>205</v>
      </c>
      <c r="E65" s="48"/>
      <c r="F65" s="36"/>
      <c r="G65" s="48" t="s">
        <v>216</v>
      </c>
      <c r="H65" s="36"/>
      <c r="I65" s="36" t="s">
        <v>11</v>
      </c>
      <c r="J65" s="1"/>
    </row>
    <row r="66" spans="1:10" s="82" customFormat="1" ht="56.25">
      <c r="A66" s="71">
        <v>1</v>
      </c>
      <c r="B66" s="83" t="s">
        <v>931</v>
      </c>
      <c r="C66" s="84">
        <v>421000</v>
      </c>
      <c r="D66" s="84">
        <v>420000</v>
      </c>
      <c r="E66" s="83" t="s">
        <v>13</v>
      </c>
      <c r="F66" s="83" t="s">
        <v>230</v>
      </c>
      <c r="G66" s="83" t="s">
        <v>231</v>
      </c>
      <c r="H66" s="83" t="s">
        <v>202</v>
      </c>
      <c r="I66" s="83" t="s">
        <v>232</v>
      </c>
    </row>
    <row r="67" spans="1:10" s="82" customFormat="1" ht="37.5">
      <c r="A67" s="71">
        <v>2</v>
      </c>
      <c r="B67" s="83" t="s">
        <v>930</v>
      </c>
      <c r="C67" s="84">
        <v>15200</v>
      </c>
      <c r="D67" s="84">
        <v>15200</v>
      </c>
      <c r="E67" s="83" t="s">
        <v>13</v>
      </c>
      <c r="F67" s="83" t="s">
        <v>932</v>
      </c>
      <c r="G67" s="83" t="s">
        <v>933</v>
      </c>
      <c r="H67" s="83" t="s">
        <v>202</v>
      </c>
      <c r="I67" s="83" t="s">
        <v>233</v>
      </c>
    </row>
    <row r="68" spans="1:10" s="82" customFormat="1" ht="37.5">
      <c r="A68" s="71">
        <v>3</v>
      </c>
      <c r="B68" s="83" t="s">
        <v>234</v>
      </c>
      <c r="C68" s="84">
        <v>20050</v>
      </c>
      <c r="D68" s="84">
        <v>20050</v>
      </c>
      <c r="E68" s="83" t="s">
        <v>13</v>
      </c>
      <c r="F68" s="83" t="s">
        <v>235</v>
      </c>
      <c r="G68" s="83" t="s">
        <v>236</v>
      </c>
      <c r="H68" s="83" t="s">
        <v>202</v>
      </c>
      <c r="I68" s="83" t="s">
        <v>237</v>
      </c>
    </row>
    <row r="69" spans="1:10" s="82" customFormat="1" ht="56.25">
      <c r="A69" s="71">
        <v>4</v>
      </c>
      <c r="B69" s="83" t="s">
        <v>238</v>
      </c>
      <c r="C69" s="84">
        <v>2540</v>
      </c>
      <c r="D69" s="84">
        <v>2540</v>
      </c>
      <c r="E69" s="83" t="s">
        <v>13</v>
      </c>
      <c r="F69" s="83" t="s">
        <v>239</v>
      </c>
      <c r="G69" s="83" t="s">
        <v>240</v>
      </c>
      <c r="H69" s="83" t="s">
        <v>202</v>
      </c>
      <c r="I69" s="83" t="s">
        <v>241</v>
      </c>
    </row>
    <row r="70" spans="1:10" s="82" customFormat="1" ht="56.25">
      <c r="A70" s="71">
        <v>5</v>
      </c>
      <c r="B70" s="83" t="s">
        <v>242</v>
      </c>
      <c r="C70" s="84">
        <v>6100</v>
      </c>
      <c r="D70" s="84">
        <v>6100</v>
      </c>
      <c r="E70" s="83" t="s">
        <v>13</v>
      </c>
      <c r="F70" s="83" t="s">
        <v>243</v>
      </c>
      <c r="G70" s="83" t="s">
        <v>244</v>
      </c>
      <c r="H70" s="83" t="s">
        <v>202</v>
      </c>
      <c r="I70" s="83" t="s">
        <v>245</v>
      </c>
    </row>
    <row r="71" spans="1:10" s="82" customFormat="1" ht="56.25">
      <c r="A71" s="71">
        <v>6</v>
      </c>
      <c r="B71" s="83" t="s">
        <v>927</v>
      </c>
      <c r="C71" s="84">
        <v>390000</v>
      </c>
      <c r="D71" s="84">
        <v>398000</v>
      </c>
      <c r="E71" s="83" t="s">
        <v>13</v>
      </c>
      <c r="F71" s="83" t="s">
        <v>246</v>
      </c>
      <c r="G71" s="83" t="s">
        <v>247</v>
      </c>
      <c r="H71" s="83" t="s">
        <v>202</v>
      </c>
      <c r="I71" s="83" t="s">
        <v>248</v>
      </c>
    </row>
    <row r="72" spans="1:10" s="82" customFormat="1" ht="56.25">
      <c r="A72" s="71">
        <v>7</v>
      </c>
      <c r="B72" s="83" t="s">
        <v>925</v>
      </c>
      <c r="C72" s="84">
        <v>10725.55</v>
      </c>
      <c r="D72" s="84">
        <v>10725.55</v>
      </c>
      <c r="E72" s="83" t="s">
        <v>13</v>
      </c>
      <c r="F72" s="83" t="s">
        <v>249</v>
      </c>
      <c r="G72" s="83" t="s">
        <v>250</v>
      </c>
      <c r="H72" s="83" t="s">
        <v>202</v>
      </c>
      <c r="I72" s="83" t="s">
        <v>251</v>
      </c>
    </row>
    <row r="73" spans="1:10" s="82" customFormat="1" ht="56.25">
      <c r="A73" s="71">
        <v>8</v>
      </c>
      <c r="B73" s="83" t="s">
        <v>252</v>
      </c>
      <c r="C73" s="84">
        <v>22600</v>
      </c>
      <c r="D73" s="84">
        <v>22600</v>
      </c>
      <c r="E73" s="83" t="s">
        <v>13</v>
      </c>
      <c r="F73" s="83" t="s">
        <v>928</v>
      </c>
      <c r="G73" s="83" t="s">
        <v>929</v>
      </c>
      <c r="H73" s="83" t="s">
        <v>202</v>
      </c>
      <c r="I73" s="83" t="s">
        <v>253</v>
      </c>
    </row>
    <row r="74" spans="1:10" s="82" customFormat="1" ht="56.25">
      <c r="A74" s="71">
        <v>9</v>
      </c>
      <c r="B74" s="83" t="s">
        <v>254</v>
      </c>
      <c r="C74" s="84">
        <v>108000</v>
      </c>
      <c r="D74" s="84">
        <v>131000</v>
      </c>
      <c r="E74" s="83" t="s">
        <v>13</v>
      </c>
      <c r="F74" s="83" t="s">
        <v>923</v>
      </c>
      <c r="G74" s="83" t="s">
        <v>924</v>
      </c>
      <c r="H74" s="83" t="s">
        <v>202</v>
      </c>
      <c r="I74" s="83" t="s">
        <v>255</v>
      </c>
    </row>
    <row r="75" spans="1:10" s="82" customFormat="1" ht="56.25">
      <c r="A75" s="71">
        <v>10</v>
      </c>
      <c r="B75" s="83" t="s">
        <v>926</v>
      </c>
      <c r="C75" s="84">
        <v>144000</v>
      </c>
      <c r="D75" s="84">
        <v>144000</v>
      </c>
      <c r="E75" s="83" t="s">
        <v>13</v>
      </c>
      <c r="F75" s="83" t="s">
        <v>256</v>
      </c>
      <c r="G75" s="83" t="s">
        <v>257</v>
      </c>
      <c r="H75" s="83" t="s">
        <v>202</v>
      </c>
      <c r="I75" s="83" t="s">
        <v>258</v>
      </c>
    </row>
    <row r="76" spans="1:10" s="82" customFormat="1" ht="56.25">
      <c r="A76" s="71">
        <v>11</v>
      </c>
      <c r="B76" s="83" t="s">
        <v>259</v>
      </c>
      <c r="C76" s="84">
        <v>7000</v>
      </c>
      <c r="D76" s="84">
        <v>6550</v>
      </c>
      <c r="E76" s="83" t="s">
        <v>13</v>
      </c>
      <c r="F76" s="83" t="s">
        <v>260</v>
      </c>
      <c r="G76" s="83" t="s">
        <v>261</v>
      </c>
      <c r="H76" s="83" t="s">
        <v>202</v>
      </c>
      <c r="I76" s="83" t="s">
        <v>262</v>
      </c>
    </row>
    <row r="77" spans="1:10" s="82" customFormat="1" ht="56.25">
      <c r="A77" s="71">
        <v>12</v>
      </c>
      <c r="B77" s="83" t="s">
        <v>263</v>
      </c>
      <c r="C77" s="84">
        <v>28074</v>
      </c>
      <c r="D77" s="84">
        <v>28074</v>
      </c>
      <c r="E77" s="83" t="s">
        <v>13</v>
      </c>
      <c r="F77" s="83" t="s">
        <v>264</v>
      </c>
      <c r="G77" s="83" t="s">
        <v>265</v>
      </c>
      <c r="H77" s="83" t="s">
        <v>202</v>
      </c>
      <c r="I77" s="83" t="s">
        <v>266</v>
      </c>
    </row>
    <row r="78" spans="1:10" s="32" customFormat="1">
      <c r="A78" s="73"/>
      <c r="B78" s="39"/>
      <c r="C78" s="53"/>
      <c r="D78" s="53"/>
      <c r="E78" s="39"/>
      <c r="F78" s="39"/>
      <c r="G78" s="39"/>
      <c r="H78" s="39"/>
      <c r="I78" s="39"/>
    </row>
    <row r="79" spans="1:10" s="32" customFormat="1">
      <c r="A79" s="73"/>
      <c r="B79" s="39"/>
      <c r="C79" s="53"/>
      <c r="D79" s="53"/>
      <c r="E79" s="39"/>
      <c r="F79" s="39"/>
      <c r="G79" s="39"/>
      <c r="H79" s="39"/>
      <c r="I79" s="39"/>
    </row>
    <row r="80" spans="1:10" s="32" customFormat="1">
      <c r="A80" s="73"/>
      <c r="B80" s="39"/>
      <c r="C80" s="53"/>
      <c r="D80" s="53"/>
      <c r="E80" s="39"/>
      <c r="F80" s="39"/>
      <c r="G80" s="39"/>
      <c r="H80" s="39"/>
      <c r="I80" s="39"/>
    </row>
    <row r="81" spans="1:9" s="32" customFormat="1">
      <c r="A81" s="73"/>
      <c r="B81" s="39"/>
      <c r="C81" s="53"/>
      <c r="D81" s="53"/>
      <c r="E81" s="39"/>
      <c r="F81" s="39"/>
      <c r="G81" s="39"/>
      <c r="H81" s="39"/>
      <c r="I81" s="39"/>
    </row>
    <row r="82" spans="1:9" s="32" customFormat="1">
      <c r="A82" s="73"/>
      <c r="B82" s="39"/>
      <c r="C82" s="53"/>
      <c r="D82" s="53"/>
      <c r="E82" s="39"/>
      <c r="F82" s="39"/>
      <c r="G82" s="39"/>
      <c r="H82" s="39"/>
      <c r="I82" s="39"/>
    </row>
    <row r="83" spans="1:9" s="32" customFormat="1">
      <c r="A83" s="73"/>
      <c r="B83" s="39"/>
      <c r="C83" s="53"/>
      <c r="D83" s="53"/>
      <c r="E83" s="39"/>
      <c r="F83" s="39"/>
      <c r="G83" s="39"/>
      <c r="H83" s="39"/>
      <c r="I83" s="39"/>
    </row>
    <row r="84" spans="1:9" s="32" customFormat="1">
      <c r="A84" s="73"/>
      <c r="B84" s="39"/>
      <c r="C84" s="53"/>
      <c r="D84" s="53"/>
      <c r="E84" s="39"/>
      <c r="F84" s="39"/>
      <c r="G84" s="39"/>
      <c r="H84" s="39"/>
      <c r="I84" s="39"/>
    </row>
    <row r="85" spans="1:9" s="32" customFormat="1">
      <c r="A85" s="73"/>
      <c r="B85" s="39"/>
      <c r="C85" s="53"/>
      <c r="D85" s="53"/>
      <c r="E85" s="39"/>
      <c r="F85" s="39"/>
      <c r="G85" s="39"/>
      <c r="H85" s="39"/>
      <c r="I85" s="39"/>
    </row>
    <row r="86" spans="1:9" s="98" customFormat="1" ht="20.25">
      <c r="A86" s="107" t="s">
        <v>820</v>
      </c>
      <c r="B86" s="107"/>
      <c r="C86" s="107"/>
      <c r="D86" s="107"/>
      <c r="E86" s="107"/>
      <c r="F86" s="78"/>
      <c r="G86" s="78"/>
      <c r="H86" s="78"/>
      <c r="I86" s="78"/>
    </row>
    <row r="87" spans="1:9" s="98" customFormat="1" ht="20.25">
      <c r="A87" s="107" t="s">
        <v>822</v>
      </c>
      <c r="B87" s="107"/>
      <c r="C87" s="107"/>
      <c r="D87" s="107"/>
      <c r="E87" s="107"/>
      <c r="F87" s="76"/>
      <c r="G87" s="76"/>
      <c r="H87" s="76"/>
      <c r="I87" s="76"/>
    </row>
    <row r="88" spans="1:9" s="98" customFormat="1" ht="20.25">
      <c r="A88" s="108" t="s">
        <v>227</v>
      </c>
      <c r="B88" s="108"/>
      <c r="C88" s="108"/>
      <c r="D88" s="108"/>
      <c r="E88" s="108"/>
      <c r="F88" s="79"/>
      <c r="G88" s="79"/>
      <c r="H88" s="79"/>
      <c r="I88" s="79"/>
    </row>
    <row r="89" spans="1:9" s="98" customFormat="1">
      <c r="A89" s="109" t="s">
        <v>218</v>
      </c>
      <c r="B89" s="110"/>
      <c r="C89" s="77" t="s">
        <v>219</v>
      </c>
      <c r="D89" s="111" t="s">
        <v>220</v>
      </c>
      <c r="E89" s="111"/>
      <c r="F89" s="40"/>
      <c r="G89" s="75"/>
      <c r="H89" s="75"/>
      <c r="I89" s="42"/>
    </row>
    <row r="90" spans="1:9" s="98" customFormat="1">
      <c r="A90" s="104" t="s">
        <v>221</v>
      </c>
      <c r="B90" s="105"/>
      <c r="C90" s="92">
        <f>COUNTIF(E107:E113, "ประกวดราคาอิเล็กทรอนิกส์ (e-bidding)")</f>
        <v>2</v>
      </c>
      <c r="D90" s="103">
        <f>SUM(489998+498989)</f>
        <v>988987</v>
      </c>
      <c r="E90" s="103"/>
      <c r="F90" s="40"/>
      <c r="G90" s="75"/>
      <c r="H90" s="75"/>
      <c r="I90" s="42"/>
    </row>
    <row r="91" spans="1:9" s="98" customFormat="1">
      <c r="A91" s="104" t="s">
        <v>222</v>
      </c>
      <c r="B91" s="105"/>
      <c r="C91" s="92">
        <v>0</v>
      </c>
      <c r="D91" s="106">
        <v>0</v>
      </c>
      <c r="E91" s="106"/>
      <c r="F91" s="40"/>
      <c r="G91" s="75"/>
      <c r="H91" s="75"/>
      <c r="I91" s="42"/>
    </row>
    <row r="92" spans="1:9" s="98" customFormat="1">
      <c r="A92" s="104" t="s">
        <v>223</v>
      </c>
      <c r="B92" s="105"/>
      <c r="C92" s="92">
        <f>COUNTIF(E107:E113, "เฉพาะเจาะจง")</f>
        <v>5</v>
      </c>
      <c r="D92" s="103">
        <f>SUM(D108:D111,196500)</f>
        <v>234363</v>
      </c>
      <c r="E92" s="103"/>
      <c r="F92" s="40"/>
      <c r="G92" s="75"/>
      <c r="H92" s="42"/>
    </row>
    <row r="93" spans="1:9" s="98" customFormat="1">
      <c r="A93" s="93"/>
      <c r="B93" s="93"/>
      <c r="C93" s="56"/>
      <c r="D93" s="56"/>
      <c r="E93" s="75"/>
      <c r="F93" s="75"/>
      <c r="G93" s="75"/>
      <c r="H93" s="42"/>
    </row>
    <row r="94" spans="1:9" s="98" customFormat="1">
      <c r="A94" s="94" t="s">
        <v>224</v>
      </c>
      <c r="B94" s="93"/>
      <c r="C94" s="56"/>
      <c r="D94" s="56"/>
      <c r="E94" s="75"/>
      <c r="F94" s="75"/>
      <c r="G94" s="75"/>
      <c r="H94" s="75"/>
      <c r="I94" s="42"/>
    </row>
    <row r="95" spans="1:9" s="98" customFormat="1">
      <c r="A95" s="95" t="s">
        <v>225</v>
      </c>
      <c r="B95" s="93"/>
      <c r="C95" s="56"/>
      <c r="D95" s="56"/>
      <c r="E95" s="75"/>
      <c r="F95" s="75"/>
      <c r="G95" s="75"/>
      <c r="H95" s="75"/>
      <c r="I95" s="42"/>
    </row>
    <row r="96" spans="1:9" s="98" customFormat="1">
      <c r="A96" s="96"/>
      <c r="B96" s="93"/>
      <c r="C96" s="56"/>
      <c r="D96" s="56"/>
      <c r="E96" s="75"/>
      <c r="F96" s="75"/>
      <c r="G96" s="75"/>
      <c r="H96" s="75"/>
      <c r="I96" s="42"/>
    </row>
    <row r="97" spans="1:9" s="98" customFormat="1">
      <c r="A97" s="94" t="s">
        <v>226</v>
      </c>
      <c r="B97" s="93"/>
      <c r="C97" s="56"/>
      <c r="D97" s="56"/>
      <c r="E97" s="75"/>
      <c r="F97" s="75"/>
      <c r="G97" s="75"/>
      <c r="H97" s="75"/>
      <c r="I97" s="42"/>
    </row>
    <row r="98" spans="1:9" s="98" customFormat="1">
      <c r="A98" s="95" t="s">
        <v>225</v>
      </c>
      <c r="B98" s="97"/>
      <c r="C98" s="56"/>
      <c r="D98" s="56"/>
      <c r="E98" s="40"/>
      <c r="F98" s="40"/>
      <c r="G98" s="40"/>
      <c r="H98" s="40"/>
      <c r="I98" s="40"/>
    </row>
    <row r="99" spans="1:9" s="32" customFormat="1">
      <c r="A99" s="73"/>
      <c r="B99" s="39"/>
      <c r="C99" s="53"/>
      <c r="D99" s="53"/>
      <c r="E99" s="39"/>
      <c r="F99" s="39"/>
      <c r="G99" s="39"/>
      <c r="H99" s="39"/>
      <c r="I99" s="39"/>
    </row>
    <row r="100" spans="1:9" s="32" customFormat="1">
      <c r="A100" s="73"/>
      <c r="B100" s="39"/>
      <c r="C100" s="53"/>
      <c r="D100" s="53"/>
      <c r="E100" s="39"/>
      <c r="F100" s="39"/>
      <c r="G100" s="39"/>
      <c r="H100" s="39"/>
      <c r="I100" s="39"/>
    </row>
    <row r="101" spans="1:9" s="32" customFormat="1">
      <c r="A101" s="73"/>
      <c r="B101" s="39"/>
      <c r="C101" s="53"/>
      <c r="D101" s="53"/>
      <c r="E101" s="39"/>
      <c r="F101" s="39"/>
      <c r="G101" s="39"/>
      <c r="H101" s="39"/>
      <c r="I101" s="39"/>
    </row>
    <row r="102" spans="1:9" s="32" customFormat="1">
      <c r="A102" s="112" t="s">
        <v>300</v>
      </c>
      <c r="B102" s="112"/>
      <c r="C102" s="112"/>
      <c r="D102" s="112"/>
      <c r="E102" s="112"/>
      <c r="F102" s="112"/>
      <c r="G102" s="112"/>
      <c r="H102" s="112"/>
      <c r="I102" s="54" t="s">
        <v>8</v>
      </c>
    </row>
    <row r="103" spans="1:9" s="32" customFormat="1">
      <c r="A103" s="112" t="s">
        <v>201</v>
      </c>
      <c r="B103" s="112"/>
      <c r="C103" s="112"/>
      <c r="D103" s="112"/>
      <c r="E103" s="112"/>
      <c r="F103" s="112"/>
      <c r="G103" s="112"/>
      <c r="H103" s="112"/>
      <c r="I103" s="38"/>
    </row>
    <row r="104" spans="1:9" s="32" customFormat="1">
      <c r="A104" s="112" t="s">
        <v>301</v>
      </c>
      <c r="B104" s="112"/>
      <c r="C104" s="112"/>
      <c r="D104" s="112"/>
      <c r="E104" s="112"/>
      <c r="F104" s="112"/>
      <c r="G104" s="112"/>
      <c r="H104" s="112"/>
      <c r="I104" s="38"/>
    </row>
    <row r="105" spans="1:9">
      <c r="A105" s="33" t="s">
        <v>1</v>
      </c>
      <c r="B105" s="34" t="s">
        <v>2</v>
      </c>
      <c r="C105" s="43" t="s">
        <v>204</v>
      </c>
      <c r="D105" s="44" t="s">
        <v>10</v>
      </c>
      <c r="E105" s="45" t="s">
        <v>3</v>
      </c>
      <c r="F105" s="34" t="s">
        <v>4</v>
      </c>
      <c r="G105" s="45" t="s">
        <v>5</v>
      </c>
      <c r="H105" s="34" t="s">
        <v>6</v>
      </c>
      <c r="I105" s="34" t="s">
        <v>7</v>
      </c>
    </row>
    <row r="106" spans="1:9">
      <c r="A106" s="35"/>
      <c r="B106" s="36"/>
      <c r="C106" s="46" t="s">
        <v>203</v>
      </c>
      <c r="D106" s="47" t="s">
        <v>205</v>
      </c>
      <c r="E106" s="48"/>
      <c r="F106" s="36"/>
      <c r="G106" s="48" t="s">
        <v>216</v>
      </c>
      <c r="H106" s="36"/>
      <c r="I106" s="36" t="s">
        <v>11</v>
      </c>
    </row>
    <row r="107" spans="1:9" s="32" customFormat="1" ht="56.25">
      <c r="A107" s="55">
        <v>1</v>
      </c>
      <c r="B107" s="37" t="s">
        <v>302</v>
      </c>
      <c r="C107" s="49">
        <v>197000</v>
      </c>
      <c r="D107" s="49">
        <v>228000</v>
      </c>
      <c r="E107" s="37" t="s">
        <v>13</v>
      </c>
      <c r="F107" s="37" t="s">
        <v>303</v>
      </c>
      <c r="G107" s="37" t="s">
        <v>304</v>
      </c>
      <c r="H107" s="37" t="s">
        <v>202</v>
      </c>
      <c r="I107" s="37" t="s">
        <v>305</v>
      </c>
    </row>
    <row r="108" spans="1:9" s="32" customFormat="1" ht="56.25">
      <c r="A108" s="55">
        <v>2</v>
      </c>
      <c r="B108" s="37" t="s">
        <v>306</v>
      </c>
      <c r="C108" s="49">
        <v>10740</v>
      </c>
      <c r="D108" s="49">
        <v>10740</v>
      </c>
      <c r="E108" s="37" t="s">
        <v>13</v>
      </c>
      <c r="F108" s="37" t="s">
        <v>307</v>
      </c>
      <c r="G108" s="37" t="s">
        <v>308</v>
      </c>
      <c r="H108" s="37" t="s">
        <v>202</v>
      </c>
      <c r="I108" s="37" t="s">
        <v>309</v>
      </c>
    </row>
    <row r="109" spans="1:9" s="32" customFormat="1" ht="75">
      <c r="A109" s="55">
        <v>3</v>
      </c>
      <c r="B109" s="37" t="s">
        <v>310</v>
      </c>
      <c r="C109" s="49">
        <v>6000</v>
      </c>
      <c r="D109" s="49">
        <v>6000</v>
      </c>
      <c r="E109" s="37" t="s">
        <v>13</v>
      </c>
      <c r="F109" s="37" t="s">
        <v>311</v>
      </c>
      <c r="G109" s="37" t="s">
        <v>312</v>
      </c>
      <c r="H109" s="37" t="s">
        <v>202</v>
      </c>
      <c r="I109" s="37" t="s">
        <v>313</v>
      </c>
    </row>
    <row r="110" spans="1:9" s="32" customFormat="1" ht="37.5">
      <c r="A110" s="55">
        <v>4</v>
      </c>
      <c r="B110" s="37" t="s">
        <v>314</v>
      </c>
      <c r="C110" s="49">
        <v>10400</v>
      </c>
      <c r="D110" s="49">
        <v>10400</v>
      </c>
      <c r="E110" s="37" t="s">
        <v>13</v>
      </c>
      <c r="F110" s="37" t="s">
        <v>315</v>
      </c>
      <c r="G110" s="37" t="s">
        <v>316</v>
      </c>
      <c r="H110" s="37" t="s">
        <v>202</v>
      </c>
      <c r="I110" s="37" t="s">
        <v>317</v>
      </c>
    </row>
    <row r="111" spans="1:9" s="32" customFormat="1" ht="56.25">
      <c r="A111" s="55">
        <v>5</v>
      </c>
      <c r="B111" s="37" t="s">
        <v>318</v>
      </c>
      <c r="C111" s="49">
        <v>10723</v>
      </c>
      <c r="D111" s="49">
        <v>10723</v>
      </c>
      <c r="E111" s="37" t="s">
        <v>13</v>
      </c>
      <c r="F111" s="37" t="s">
        <v>319</v>
      </c>
      <c r="G111" s="37" t="s">
        <v>320</v>
      </c>
      <c r="H111" s="37" t="s">
        <v>202</v>
      </c>
      <c r="I111" s="37" t="s">
        <v>321</v>
      </c>
    </row>
    <row r="112" spans="1:9" s="32" customFormat="1" ht="93.75">
      <c r="A112" s="55">
        <v>6</v>
      </c>
      <c r="B112" s="37" t="s">
        <v>322</v>
      </c>
      <c r="C112" s="49">
        <v>517000</v>
      </c>
      <c r="D112" s="49">
        <v>525000</v>
      </c>
      <c r="E112" s="37" t="s">
        <v>217</v>
      </c>
      <c r="F112" s="37" t="s">
        <v>323</v>
      </c>
      <c r="G112" s="37" t="s">
        <v>324</v>
      </c>
      <c r="H112" s="37" t="s">
        <v>202</v>
      </c>
      <c r="I112" s="37" t="s">
        <v>325</v>
      </c>
    </row>
    <row r="113" spans="1:9" s="32" customFormat="1" ht="93.75">
      <c r="A113" s="55">
        <v>7</v>
      </c>
      <c r="B113" s="37" t="s">
        <v>326</v>
      </c>
      <c r="C113" s="49">
        <v>543000</v>
      </c>
      <c r="D113" s="49">
        <v>552000</v>
      </c>
      <c r="E113" s="37" t="s">
        <v>217</v>
      </c>
      <c r="F113" s="37" t="s">
        <v>327</v>
      </c>
      <c r="G113" s="37" t="s">
        <v>328</v>
      </c>
      <c r="H113" s="37" t="s">
        <v>202</v>
      </c>
      <c r="I113" s="37" t="s">
        <v>329</v>
      </c>
    </row>
    <row r="114" spans="1:9" s="32" customFormat="1">
      <c r="A114" s="72"/>
      <c r="B114" s="38"/>
      <c r="C114" s="50"/>
      <c r="D114" s="50"/>
      <c r="E114" s="38"/>
      <c r="F114" s="38"/>
      <c r="G114" s="38"/>
      <c r="H114" s="38"/>
      <c r="I114" s="38"/>
    </row>
    <row r="115" spans="1:9" s="32" customFormat="1">
      <c r="A115" s="72"/>
      <c r="B115" s="38"/>
      <c r="C115" s="50"/>
      <c r="D115" s="50"/>
      <c r="E115" s="38"/>
      <c r="F115" s="38"/>
      <c r="G115" s="38"/>
      <c r="H115" s="38"/>
      <c r="I115" s="38"/>
    </row>
    <row r="116" spans="1:9" s="32" customFormat="1">
      <c r="A116" s="72"/>
      <c r="B116" s="38"/>
      <c r="C116" s="50"/>
      <c r="D116" s="50"/>
      <c r="E116" s="38"/>
      <c r="F116" s="38"/>
      <c r="G116" s="38"/>
      <c r="H116" s="38"/>
      <c r="I116" s="38"/>
    </row>
    <row r="117" spans="1:9" s="32" customFormat="1">
      <c r="A117" s="72"/>
      <c r="B117" s="38"/>
      <c r="C117" s="50"/>
      <c r="D117" s="50"/>
      <c r="E117" s="38"/>
      <c r="F117" s="38"/>
      <c r="G117" s="38"/>
      <c r="H117" s="38"/>
      <c r="I117" s="38"/>
    </row>
    <row r="118" spans="1:9" s="32" customFormat="1">
      <c r="A118" s="72"/>
      <c r="B118" s="38"/>
      <c r="C118" s="50"/>
      <c r="D118" s="50"/>
      <c r="E118" s="38"/>
      <c r="F118" s="38"/>
      <c r="G118" s="38"/>
      <c r="H118" s="38"/>
      <c r="I118" s="38"/>
    </row>
    <row r="119" spans="1:9" s="32" customFormat="1">
      <c r="A119" s="72"/>
      <c r="B119" s="38"/>
      <c r="C119" s="50"/>
      <c r="D119" s="50"/>
      <c r="E119" s="38"/>
      <c r="F119" s="38"/>
      <c r="G119" s="38"/>
      <c r="H119" s="38"/>
      <c r="I119" s="38"/>
    </row>
    <row r="120" spans="1:9" s="32" customFormat="1">
      <c r="A120" s="72"/>
      <c r="B120" s="38"/>
      <c r="C120" s="50"/>
      <c r="D120" s="50"/>
      <c r="E120" s="38"/>
      <c r="F120" s="38"/>
      <c r="G120" s="38"/>
      <c r="H120" s="38"/>
      <c r="I120" s="38"/>
    </row>
    <row r="121" spans="1:9" s="32" customFormat="1">
      <c r="A121" s="72"/>
      <c r="B121" s="38"/>
      <c r="C121" s="50"/>
      <c r="D121" s="50"/>
      <c r="E121" s="38"/>
      <c r="F121" s="38"/>
      <c r="G121" s="38"/>
      <c r="H121" s="38"/>
      <c r="I121" s="38"/>
    </row>
    <row r="122" spans="1:9" s="32" customFormat="1">
      <c r="A122" s="72"/>
      <c r="B122" s="38"/>
      <c r="C122" s="50"/>
      <c r="D122" s="50"/>
      <c r="E122" s="38"/>
      <c r="F122" s="38"/>
      <c r="G122" s="38"/>
      <c r="H122" s="38"/>
      <c r="I122" s="38"/>
    </row>
    <row r="123" spans="1:9" s="32" customFormat="1">
      <c r="A123" s="72"/>
      <c r="B123" s="38"/>
      <c r="C123" s="50"/>
      <c r="D123" s="50"/>
      <c r="E123" s="38"/>
      <c r="F123" s="38"/>
      <c r="G123" s="38"/>
      <c r="H123" s="38"/>
      <c r="I123" s="38"/>
    </row>
    <row r="124" spans="1:9" s="32" customFormat="1">
      <c r="A124" s="72"/>
      <c r="B124" s="38"/>
      <c r="C124" s="50"/>
      <c r="D124" s="50"/>
      <c r="E124" s="38"/>
      <c r="F124" s="38"/>
      <c r="G124" s="38"/>
      <c r="H124" s="38"/>
      <c r="I124" s="38"/>
    </row>
    <row r="125" spans="1:9" s="32" customFormat="1">
      <c r="A125" s="72"/>
      <c r="B125" s="38"/>
      <c r="C125" s="50"/>
      <c r="D125" s="50"/>
      <c r="E125" s="38"/>
      <c r="F125" s="38"/>
      <c r="G125" s="38"/>
      <c r="H125" s="38"/>
      <c r="I125" s="38"/>
    </row>
    <row r="126" spans="1:9" s="32" customFormat="1">
      <c r="A126" s="72"/>
      <c r="B126" s="38"/>
      <c r="C126" s="50"/>
      <c r="D126" s="50"/>
      <c r="E126" s="38"/>
      <c r="F126" s="38"/>
      <c r="G126" s="38"/>
      <c r="H126" s="38"/>
      <c r="I126" s="38"/>
    </row>
    <row r="127" spans="1:9" s="32" customFormat="1">
      <c r="A127" s="72"/>
      <c r="B127" s="38"/>
      <c r="C127" s="50"/>
      <c r="D127" s="50"/>
      <c r="E127" s="38"/>
      <c r="F127" s="38"/>
      <c r="G127" s="38"/>
      <c r="H127" s="38"/>
      <c r="I127" s="38"/>
    </row>
    <row r="128" spans="1:9" s="32" customFormat="1">
      <c r="A128" s="72"/>
      <c r="B128" s="38"/>
      <c r="C128" s="50"/>
      <c r="D128" s="50"/>
      <c r="E128" s="38"/>
      <c r="F128" s="38"/>
      <c r="G128" s="38"/>
      <c r="H128" s="38"/>
      <c r="I128" s="38"/>
    </row>
    <row r="129" spans="1:9" s="32" customFormat="1">
      <c r="A129" s="72"/>
      <c r="B129" s="38"/>
      <c r="C129" s="50"/>
      <c r="D129" s="50"/>
      <c r="E129" s="38"/>
      <c r="F129" s="38"/>
      <c r="G129" s="38"/>
      <c r="H129" s="38"/>
      <c r="I129" s="38"/>
    </row>
    <row r="130" spans="1:9" s="32" customFormat="1">
      <c r="A130" s="72"/>
      <c r="B130" s="38"/>
      <c r="C130" s="50"/>
      <c r="D130" s="50"/>
      <c r="E130" s="38"/>
      <c r="F130" s="38"/>
      <c r="G130" s="38"/>
      <c r="H130" s="38"/>
      <c r="I130" s="38"/>
    </row>
    <row r="131" spans="1:9" s="32" customFormat="1">
      <c r="A131" s="72"/>
      <c r="B131" s="38"/>
      <c r="C131" s="50"/>
      <c r="D131" s="50"/>
      <c r="E131" s="38"/>
      <c r="F131" s="38"/>
      <c r="G131" s="38"/>
      <c r="H131" s="38"/>
      <c r="I131" s="38"/>
    </row>
    <row r="132" spans="1:9" s="98" customFormat="1" ht="20.25">
      <c r="A132" s="107" t="s">
        <v>820</v>
      </c>
      <c r="B132" s="107"/>
      <c r="C132" s="107"/>
      <c r="D132" s="107"/>
      <c r="E132" s="107"/>
      <c r="F132" s="78"/>
      <c r="G132" s="78"/>
      <c r="H132" s="78"/>
      <c r="I132" s="78"/>
    </row>
    <row r="133" spans="1:9" s="98" customFormat="1" ht="20.25">
      <c r="A133" s="107" t="s">
        <v>823</v>
      </c>
      <c r="B133" s="107"/>
      <c r="C133" s="107"/>
      <c r="D133" s="107"/>
      <c r="E133" s="107"/>
      <c r="F133" s="76"/>
      <c r="G133" s="76"/>
      <c r="H133" s="76"/>
      <c r="I133" s="76"/>
    </row>
    <row r="134" spans="1:9" s="98" customFormat="1" ht="20.25">
      <c r="A134" s="108" t="s">
        <v>227</v>
      </c>
      <c r="B134" s="108"/>
      <c r="C134" s="108"/>
      <c r="D134" s="108"/>
      <c r="E134" s="108"/>
      <c r="F134" s="79"/>
      <c r="G134" s="79"/>
      <c r="H134" s="79"/>
      <c r="I134" s="79"/>
    </row>
    <row r="135" spans="1:9" s="98" customFormat="1">
      <c r="A135" s="109" t="s">
        <v>218</v>
      </c>
      <c r="B135" s="110"/>
      <c r="C135" s="77" t="s">
        <v>219</v>
      </c>
      <c r="D135" s="111" t="s">
        <v>220</v>
      </c>
      <c r="E135" s="111"/>
      <c r="F135" s="40"/>
      <c r="G135" s="75"/>
      <c r="H135" s="75"/>
      <c r="I135" s="42"/>
    </row>
    <row r="136" spans="1:9" s="98" customFormat="1">
      <c r="A136" s="104" t="s">
        <v>221</v>
      </c>
      <c r="B136" s="105"/>
      <c r="C136" s="92">
        <f>COUNTIF(E149:E164, "ประกวดราคาอิเล็กทรอนิกส์ (e-bidding)")</f>
        <v>1</v>
      </c>
      <c r="D136" s="103">
        <f>SUM(599000)</f>
        <v>599000</v>
      </c>
      <c r="E136" s="103"/>
      <c r="F136" s="40"/>
      <c r="G136" s="75"/>
      <c r="H136" s="75"/>
      <c r="I136" s="42"/>
    </row>
    <row r="137" spans="1:9" s="98" customFormat="1">
      <c r="A137" s="104" t="s">
        <v>222</v>
      </c>
      <c r="B137" s="105"/>
      <c r="C137" s="92">
        <v>0</v>
      </c>
      <c r="D137" s="106">
        <v>0</v>
      </c>
      <c r="E137" s="106"/>
      <c r="F137" s="40"/>
      <c r="G137" s="75"/>
      <c r="H137" s="75"/>
      <c r="I137" s="42"/>
    </row>
    <row r="138" spans="1:9" s="98" customFormat="1">
      <c r="A138" s="104" t="s">
        <v>223</v>
      </c>
      <c r="B138" s="105"/>
      <c r="C138" s="92">
        <f>COUNTIF(E149:E164, "เฉพาะเจาะจง")</f>
        <v>15</v>
      </c>
      <c r="D138" s="103">
        <f>SUM(D150:D157,D159:D162,205000+201000)</f>
        <v>882187.5</v>
      </c>
      <c r="E138" s="103"/>
      <c r="F138" s="40"/>
      <c r="G138" s="75"/>
      <c r="H138" s="42"/>
    </row>
    <row r="139" spans="1:9" s="98" customFormat="1">
      <c r="A139" s="94" t="s">
        <v>224</v>
      </c>
      <c r="B139" s="93"/>
      <c r="C139" s="56"/>
      <c r="D139" s="56"/>
      <c r="E139" s="75"/>
      <c r="F139" s="75"/>
      <c r="G139" s="75"/>
      <c r="H139" s="75"/>
      <c r="I139" s="42"/>
    </row>
    <row r="140" spans="1:9" s="98" customFormat="1">
      <c r="A140" s="95" t="s">
        <v>225</v>
      </c>
      <c r="B140" s="93"/>
      <c r="C140" s="56"/>
      <c r="D140" s="56"/>
      <c r="E140" s="75"/>
      <c r="F140" s="75"/>
      <c r="G140" s="75"/>
      <c r="H140" s="75"/>
      <c r="I140" s="42"/>
    </row>
    <row r="141" spans="1:9" s="98" customFormat="1">
      <c r="A141" s="96"/>
      <c r="B141" s="93"/>
      <c r="C141" s="56"/>
      <c r="D141" s="56"/>
      <c r="E141" s="75"/>
      <c r="F141" s="75"/>
      <c r="G141" s="75"/>
      <c r="H141" s="75"/>
      <c r="I141" s="42"/>
    </row>
    <row r="142" spans="1:9" s="98" customFormat="1">
      <c r="A142" s="94" t="s">
        <v>226</v>
      </c>
      <c r="B142" s="93"/>
      <c r="C142" s="56"/>
      <c r="D142" s="56"/>
      <c r="E142" s="75"/>
      <c r="F142" s="75"/>
      <c r="G142" s="75"/>
      <c r="H142" s="75"/>
      <c r="I142" s="42"/>
    </row>
    <row r="143" spans="1:9" s="98" customFormat="1">
      <c r="A143" s="95" t="s">
        <v>225</v>
      </c>
      <c r="B143" s="97"/>
      <c r="C143" s="56"/>
      <c r="D143" s="56"/>
      <c r="E143" s="40"/>
      <c r="F143" s="40"/>
      <c r="G143" s="40"/>
      <c r="H143" s="40"/>
      <c r="I143" s="40"/>
    </row>
    <row r="144" spans="1:9" s="32" customFormat="1">
      <c r="A144" s="112" t="s">
        <v>330</v>
      </c>
      <c r="B144" s="112"/>
      <c r="C144" s="112"/>
      <c r="D144" s="112"/>
      <c r="E144" s="112"/>
      <c r="F144" s="112"/>
      <c r="G144" s="112"/>
      <c r="H144" s="112"/>
      <c r="I144" s="54" t="s">
        <v>8</v>
      </c>
    </row>
    <row r="145" spans="1:9" s="32" customFormat="1">
      <c r="A145" s="112" t="s">
        <v>201</v>
      </c>
      <c r="B145" s="112"/>
      <c r="C145" s="112"/>
      <c r="D145" s="112"/>
      <c r="E145" s="112"/>
      <c r="F145" s="112"/>
      <c r="G145" s="112"/>
      <c r="H145" s="112"/>
      <c r="I145" s="38"/>
    </row>
    <row r="146" spans="1:9" s="32" customFormat="1">
      <c r="A146" s="112" t="s">
        <v>331</v>
      </c>
      <c r="B146" s="112"/>
      <c r="C146" s="112"/>
      <c r="D146" s="112"/>
      <c r="E146" s="112"/>
      <c r="F146" s="112"/>
      <c r="G146" s="112"/>
      <c r="H146" s="112"/>
      <c r="I146" s="38"/>
    </row>
    <row r="147" spans="1:9">
      <c r="A147" s="33" t="s">
        <v>1</v>
      </c>
      <c r="B147" s="34" t="s">
        <v>2</v>
      </c>
      <c r="C147" s="43" t="s">
        <v>204</v>
      </c>
      <c r="D147" s="44" t="s">
        <v>10</v>
      </c>
      <c r="E147" s="45" t="s">
        <v>3</v>
      </c>
      <c r="F147" s="34" t="s">
        <v>4</v>
      </c>
      <c r="G147" s="45" t="s">
        <v>5</v>
      </c>
      <c r="H147" s="34" t="s">
        <v>6</v>
      </c>
      <c r="I147" s="34" t="s">
        <v>7</v>
      </c>
    </row>
    <row r="148" spans="1:9">
      <c r="A148" s="35"/>
      <c r="B148" s="36"/>
      <c r="C148" s="46" t="s">
        <v>203</v>
      </c>
      <c r="D148" s="47" t="s">
        <v>205</v>
      </c>
      <c r="E148" s="48"/>
      <c r="F148" s="36"/>
      <c r="G148" s="48" t="s">
        <v>216</v>
      </c>
      <c r="H148" s="36"/>
      <c r="I148" s="36" t="s">
        <v>11</v>
      </c>
    </row>
    <row r="149" spans="1:9" s="32" customFormat="1" ht="75">
      <c r="A149" s="55">
        <v>1</v>
      </c>
      <c r="B149" s="37" t="s">
        <v>332</v>
      </c>
      <c r="C149" s="49">
        <v>3000</v>
      </c>
      <c r="D149" s="49">
        <v>3000</v>
      </c>
      <c r="E149" s="37" t="s">
        <v>13</v>
      </c>
      <c r="F149" s="37" t="s">
        <v>270</v>
      </c>
      <c r="G149" s="37" t="s">
        <v>271</v>
      </c>
      <c r="H149" s="37" t="s">
        <v>202</v>
      </c>
      <c r="I149" s="37" t="s">
        <v>333</v>
      </c>
    </row>
    <row r="150" spans="1:9" s="32" customFormat="1" ht="56.25">
      <c r="A150" s="55">
        <v>2</v>
      </c>
      <c r="B150" s="37" t="s">
        <v>334</v>
      </c>
      <c r="C150" s="49">
        <v>6480</v>
      </c>
      <c r="D150" s="49">
        <v>6480</v>
      </c>
      <c r="E150" s="37" t="s">
        <v>13</v>
      </c>
      <c r="F150" s="37" t="s">
        <v>335</v>
      </c>
      <c r="G150" s="37" t="s">
        <v>336</v>
      </c>
      <c r="H150" s="37" t="s">
        <v>202</v>
      </c>
      <c r="I150" s="37" t="s">
        <v>337</v>
      </c>
    </row>
    <row r="151" spans="1:9" s="32" customFormat="1" ht="37.5">
      <c r="A151" s="55">
        <v>3</v>
      </c>
      <c r="B151" s="37" t="s">
        <v>338</v>
      </c>
      <c r="C151" s="49">
        <v>800</v>
      </c>
      <c r="D151" s="49">
        <v>800</v>
      </c>
      <c r="E151" s="37" t="s">
        <v>13</v>
      </c>
      <c r="F151" s="37" t="s">
        <v>339</v>
      </c>
      <c r="G151" s="37" t="s">
        <v>340</v>
      </c>
      <c r="H151" s="37" t="s">
        <v>202</v>
      </c>
      <c r="I151" s="37" t="s">
        <v>341</v>
      </c>
    </row>
    <row r="152" spans="1:9" s="32" customFormat="1" ht="56.25">
      <c r="A152" s="55">
        <v>4</v>
      </c>
      <c r="B152" s="37" t="s">
        <v>342</v>
      </c>
      <c r="C152" s="49">
        <v>17000</v>
      </c>
      <c r="D152" s="49">
        <v>16345.5</v>
      </c>
      <c r="E152" s="37" t="s">
        <v>13</v>
      </c>
      <c r="F152" s="37" t="s">
        <v>343</v>
      </c>
      <c r="G152" s="37" t="s">
        <v>344</v>
      </c>
      <c r="H152" s="37" t="s">
        <v>202</v>
      </c>
      <c r="I152" s="37" t="s">
        <v>345</v>
      </c>
    </row>
    <row r="153" spans="1:9" s="32" customFormat="1" ht="56.25">
      <c r="A153" s="55">
        <v>5</v>
      </c>
      <c r="B153" s="37" t="s">
        <v>281</v>
      </c>
      <c r="C153" s="49">
        <v>6100</v>
      </c>
      <c r="D153" s="49">
        <v>6100</v>
      </c>
      <c r="E153" s="37" t="s">
        <v>13</v>
      </c>
      <c r="F153" s="37" t="s">
        <v>346</v>
      </c>
      <c r="G153" s="37" t="s">
        <v>347</v>
      </c>
      <c r="H153" s="37" t="s">
        <v>202</v>
      </c>
      <c r="I153" s="37" t="s">
        <v>348</v>
      </c>
    </row>
    <row r="154" spans="1:9" s="32" customFormat="1" ht="37.5">
      <c r="A154" s="55">
        <v>6</v>
      </c>
      <c r="B154" s="37" t="s">
        <v>921</v>
      </c>
      <c r="C154" s="49">
        <v>11400</v>
      </c>
      <c r="D154" s="49">
        <v>11400</v>
      </c>
      <c r="E154" s="37" t="s">
        <v>13</v>
      </c>
      <c r="F154" s="37" t="s">
        <v>349</v>
      </c>
      <c r="G154" s="37" t="s">
        <v>350</v>
      </c>
      <c r="H154" s="37" t="s">
        <v>202</v>
      </c>
      <c r="I154" s="37" t="s">
        <v>351</v>
      </c>
    </row>
    <row r="155" spans="1:9" s="32" customFormat="1" ht="56.25">
      <c r="A155" s="55">
        <v>7</v>
      </c>
      <c r="B155" s="37" t="s">
        <v>352</v>
      </c>
      <c r="C155" s="49">
        <v>64200</v>
      </c>
      <c r="D155" s="49">
        <v>64200</v>
      </c>
      <c r="E155" s="37" t="s">
        <v>13</v>
      </c>
      <c r="F155" s="37" t="s">
        <v>900</v>
      </c>
      <c r="G155" s="37" t="s">
        <v>901</v>
      </c>
      <c r="H155" s="37" t="s">
        <v>202</v>
      </c>
      <c r="I155" s="37" t="s">
        <v>353</v>
      </c>
    </row>
    <row r="156" spans="1:9" s="32" customFormat="1" ht="37.5">
      <c r="A156" s="55">
        <v>8</v>
      </c>
      <c r="B156" s="37" t="s">
        <v>354</v>
      </c>
      <c r="C156" s="49">
        <v>48280</v>
      </c>
      <c r="D156" s="49">
        <v>48280</v>
      </c>
      <c r="E156" s="37" t="s">
        <v>13</v>
      </c>
      <c r="F156" s="37" t="s">
        <v>355</v>
      </c>
      <c r="G156" s="37" t="s">
        <v>356</v>
      </c>
      <c r="H156" s="37" t="s">
        <v>202</v>
      </c>
      <c r="I156" s="37" t="s">
        <v>357</v>
      </c>
    </row>
    <row r="157" spans="1:9" s="32" customFormat="1" ht="37.5">
      <c r="A157" s="55">
        <v>9</v>
      </c>
      <c r="B157" s="37" t="s">
        <v>358</v>
      </c>
      <c r="C157" s="49">
        <v>6075</v>
      </c>
      <c r="D157" s="49">
        <v>6075</v>
      </c>
      <c r="E157" s="37" t="s">
        <v>13</v>
      </c>
      <c r="F157" s="37" t="s">
        <v>359</v>
      </c>
      <c r="G157" s="37" t="s">
        <v>360</v>
      </c>
      <c r="H157" s="37" t="s">
        <v>202</v>
      </c>
      <c r="I157" s="37" t="s">
        <v>361</v>
      </c>
    </row>
    <row r="158" spans="1:9" s="32" customFormat="1" ht="93.75">
      <c r="A158" s="55">
        <v>10</v>
      </c>
      <c r="B158" s="37" t="s">
        <v>362</v>
      </c>
      <c r="C158" s="49">
        <v>624000</v>
      </c>
      <c r="D158" s="49">
        <v>681000</v>
      </c>
      <c r="E158" s="37" t="s">
        <v>217</v>
      </c>
      <c r="F158" s="37" t="s">
        <v>922</v>
      </c>
      <c r="G158" s="37" t="s">
        <v>363</v>
      </c>
      <c r="H158" s="37" t="s">
        <v>202</v>
      </c>
      <c r="I158" s="37" t="s">
        <v>364</v>
      </c>
    </row>
    <row r="159" spans="1:9" s="32" customFormat="1" ht="56.25">
      <c r="A159" s="55">
        <v>11</v>
      </c>
      <c r="B159" s="37" t="s">
        <v>365</v>
      </c>
      <c r="C159" s="49">
        <v>249000</v>
      </c>
      <c r="D159" s="49">
        <v>246000</v>
      </c>
      <c r="E159" s="37" t="s">
        <v>13</v>
      </c>
      <c r="F159" s="37" t="s">
        <v>366</v>
      </c>
      <c r="G159" s="37" t="s">
        <v>367</v>
      </c>
      <c r="H159" s="37" t="s">
        <v>202</v>
      </c>
      <c r="I159" s="37" t="s">
        <v>368</v>
      </c>
    </row>
    <row r="160" spans="1:9" s="32" customFormat="1" ht="56.25">
      <c r="A160" s="55">
        <v>12</v>
      </c>
      <c r="B160" s="37" t="s">
        <v>369</v>
      </c>
      <c r="C160" s="49">
        <v>53000</v>
      </c>
      <c r="D160" s="49">
        <v>51000</v>
      </c>
      <c r="E160" s="37" t="s">
        <v>13</v>
      </c>
      <c r="F160" s="37" t="s">
        <v>370</v>
      </c>
      <c r="G160" s="37" t="s">
        <v>371</v>
      </c>
      <c r="H160" s="37" t="s">
        <v>202</v>
      </c>
      <c r="I160" s="37" t="s">
        <v>372</v>
      </c>
    </row>
    <row r="161" spans="1:9" s="32" customFormat="1" ht="56.25">
      <c r="A161" s="71">
        <v>13</v>
      </c>
      <c r="B161" s="69" t="s">
        <v>206</v>
      </c>
      <c r="C161" s="70">
        <v>9885</v>
      </c>
      <c r="D161" s="70">
        <v>9885</v>
      </c>
      <c r="E161" s="71" t="s">
        <v>13</v>
      </c>
      <c r="F161" s="69" t="s">
        <v>919</v>
      </c>
      <c r="G161" s="69" t="s">
        <v>920</v>
      </c>
      <c r="H161" s="69" t="s">
        <v>202</v>
      </c>
      <c r="I161" s="69" t="s">
        <v>373</v>
      </c>
    </row>
    <row r="162" spans="1:9" s="32" customFormat="1" ht="56.25">
      <c r="A162" s="55">
        <v>14</v>
      </c>
      <c r="B162" s="37" t="s">
        <v>374</v>
      </c>
      <c r="C162" s="49">
        <v>9622</v>
      </c>
      <c r="D162" s="49">
        <v>9622</v>
      </c>
      <c r="E162" s="37" t="s">
        <v>13</v>
      </c>
      <c r="F162" s="37" t="s">
        <v>375</v>
      </c>
      <c r="G162" s="37" t="s">
        <v>376</v>
      </c>
      <c r="H162" s="37" t="s">
        <v>202</v>
      </c>
      <c r="I162" s="37" t="s">
        <v>377</v>
      </c>
    </row>
    <row r="163" spans="1:9" s="32" customFormat="1" ht="56.25">
      <c r="A163" s="55">
        <v>15</v>
      </c>
      <c r="B163" s="37" t="s">
        <v>378</v>
      </c>
      <c r="C163" s="49">
        <v>205000</v>
      </c>
      <c r="D163" s="49">
        <v>223000</v>
      </c>
      <c r="E163" s="37" t="s">
        <v>13</v>
      </c>
      <c r="F163" s="37" t="s">
        <v>379</v>
      </c>
      <c r="G163" s="37" t="s">
        <v>380</v>
      </c>
      <c r="H163" s="37" t="s">
        <v>202</v>
      </c>
      <c r="I163" s="37" t="s">
        <v>381</v>
      </c>
    </row>
    <row r="164" spans="1:9" s="32" customFormat="1" ht="56.25">
      <c r="A164" s="55">
        <v>16</v>
      </c>
      <c r="B164" s="37" t="s">
        <v>382</v>
      </c>
      <c r="C164" s="49">
        <v>201000</v>
      </c>
      <c r="D164" s="49">
        <v>218000</v>
      </c>
      <c r="E164" s="37" t="s">
        <v>13</v>
      </c>
      <c r="F164" s="37" t="s">
        <v>383</v>
      </c>
      <c r="G164" s="37" t="s">
        <v>384</v>
      </c>
      <c r="H164" s="37" t="s">
        <v>202</v>
      </c>
      <c r="I164" s="37" t="s">
        <v>385</v>
      </c>
    </row>
    <row r="165" spans="1:9" s="32" customFormat="1">
      <c r="A165" s="72"/>
      <c r="B165" s="38"/>
      <c r="C165" s="50"/>
      <c r="D165" s="50"/>
      <c r="E165" s="38"/>
      <c r="F165" s="38"/>
      <c r="G165" s="38"/>
      <c r="H165" s="38"/>
      <c r="I165" s="38"/>
    </row>
    <row r="166" spans="1:9" s="98" customFormat="1" ht="20.25">
      <c r="A166" s="107" t="s">
        <v>820</v>
      </c>
      <c r="B166" s="107"/>
      <c r="C166" s="107"/>
      <c r="D166" s="107"/>
      <c r="E166" s="107"/>
      <c r="F166" s="78"/>
      <c r="G166" s="78"/>
      <c r="H166" s="78"/>
      <c r="I166" s="78"/>
    </row>
    <row r="167" spans="1:9" s="98" customFormat="1" ht="20.25">
      <c r="A167" s="107" t="s">
        <v>824</v>
      </c>
      <c r="B167" s="107"/>
      <c r="C167" s="107"/>
      <c r="D167" s="107"/>
      <c r="E167" s="107"/>
      <c r="F167" s="76"/>
      <c r="G167" s="76"/>
      <c r="H167" s="76"/>
      <c r="I167" s="76"/>
    </row>
    <row r="168" spans="1:9" s="98" customFormat="1" ht="20.25">
      <c r="A168" s="108" t="s">
        <v>227</v>
      </c>
      <c r="B168" s="108"/>
      <c r="C168" s="108"/>
      <c r="D168" s="108"/>
      <c r="E168" s="108"/>
      <c r="F168" s="79"/>
      <c r="G168" s="79"/>
      <c r="H168" s="79"/>
      <c r="I168" s="79"/>
    </row>
    <row r="169" spans="1:9" s="98" customFormat="1">
      <c r="A169" s="109" t="s">
        <v>218</v>
      </c>
      <c r="B169" s="110"/>
      <c r="C169" s="77" t="s">
        <v>219</v>
      </c>
      <c r="D169" s="111" t="s">
        <v>220</v>
      </c>
      <c r="E169" s="111"/>
      <c r="F169" s="40"/>
      <c r="G169" s="75"/>
      <c r="H169" s="75"/>
      <c r="I169" s="42"/>
    </row>
    <row r="170" spans="1:9" s="98" customFormat="1">
      <c r="A170" s="104" t="s">
        <v>221</v>
      </c>
      <c r="B170" s="105"/>
      <c r="C170" s="92">
        <f>COUNTIF(E187:E200, "ประกวดราคาอิเล็กทรอนิกส์ (e-bidding)")</f>
        <v>0</v>
      </c>
      <c r="D170" s="103">
        <v>0</v>
      </c>
      <c r="E170" s="103"/>
      <c r="F170" s="40"/>
      <c r="G170" s="75"/>
      <c r="H170" s="75"/>
      <c r="I170" s="42"/>
    </row>
    <row r="171" spans="1:9" s="98" customFormat="1">
      <c r="A171" s="104" t="s">
        <v>222</v>
      </c>
      <c r="B171" s="105"/>
      <c r="C171" s="99">
        <v>1</v>
      </c>
      <c r="D171" s="106">
        <v>2998500</v>
      </c>
      <c r="E171" s="106"/>
      <c r="F171" s="40"/>
      <c r="G171" s="75"/>
      <c r="H171" s="75"/>
      <c r="I171" s="42"/>
    </row>
    <row r="172" spans="1:9" s="98" customFormat="1">
      <c r="A172" s="104" t="s">
        <v>223</v>
      </c>
      <c r="B172" s="105"/>
      <c r="C172" s="92">
        <f>COUNTIF(E187:E200, "เฉพาะเจาะจง")</f>
        <v>13</v>
      </c>
      <c r="D172" s="103">
        <f>SUM(D188:D190,D193:D199,184000+479000+334500)</f>
        <v>1092095.92</v>
      </c>
      <c r="E172" s="103"/>
      <c r="F172" s="40"/>
      <c r="G172" s="75"/>
      <c r="H172" s="42"/>
    </row>
    <row r="173" spans="1:9" s="98" customFormat="1">
      <c r="A173" s="93"/>
      <c r="B173" s="93"/>
      <c r="C173" s="56"/>
      <c r="D173" s="56"/>
      <c r="E173" s="75"/>
      <c r="F173" s="75"/>
      <c r="G173" s="75"/>
      <c r="H173" s="42"/>
    </row>
    <row r="174" spans="1:9" s="98" customFormat="1">
      <c r="A174" s="94" t="s">
        <v>224</v>
      </c>
      <c r="B174" s="93"/>
      <c r="C174" s="56"/>
      <c r="D174" s="56"/>
      <c r="E174" s="75"/>
      <c r="F174" s="75"/>
      <c r="G174" s="75"/>
      <c r="H174" s="75"/>
      <c r="I174" s="42"/>
    </row>
    <row r="175" spans="1:9" s="98" customFormat="1">
      <c r="A175" s="95" t="s">
        <v>225</v>
      </c>
      <c r="B175" s="93"/>
      <c r="C175" s="56"/>
      <c r="D175" s="56"/>
      <c r="E175" s="75"/>
      <c r="F175" s="75"/>
      <c r="G175" s="75"/>
      <c r="H175" s="75"/>
      <c r="I175" s="42"/>
    </row>
    <row r="176" spans="1:9" s="98" customFormat="1">
      <c r="A176" s="96"/>
      <c r="B176" s="93"/>
      <c r="C176" s="56"/>
      <c r="D176" s="56"/>
      <c r="E176" s="75"/>
      <c r="F176" s="75"/>
      <c r="G176" s="75"/>
      <c r="H176" s="75"/>
      <c r="I176" s="42"/>
    </row>
    <row r="177" spans="1:9" s="98" customFormat="1">
      <c r="A177" s="94" t="s">
        <v>226</v>
      </c>
      <c r="B177" s="93"/>
      <c r="C177" s="56"/>
      <c r="D177" s="56"/>
      <c r="E177" s="75"/>
      <c r="F177" s="75"/>
      <c r="G177" s="75"/>
      <c r="H177" s="75"/>
      <c r="I177" s="42"/>
    </row>
    <row r="178" spans="1:9" s="98" customFormat="1">
      <c r="A178" s="95" t="s">
        <v>225</v>
      </c>
      <c r="B178" s="97"/>
      <c r="C178" s="56"/>
      <c r="D178" s="56"/>
      <c r="E178" s="40"/>
      <c r="F178" s="40"/>
      <c r="G178" s="40"/>
      <c r="H178" s="40"/>
      <c r="I178" s="40"/>
    </row>
    <row r="179" spans="1:9" s="32" customFormat="1">
      <c r="A179" s="72"/>
      <c r="B179" s="38"/>
      <c r="C179" s="50"/>
      <c r="D179" s="50"/>
      <c r="E179" s="38"/>
      <c r="F179" s="38"/>
      <c r="G179" s="38"/>
      <c r="H179" s="38"/>
      <c r="I179" s="38"/>
    </row>
    <row r="180" spans="1:9" s="32" customFormat="1">
      <c r="A180" s="72"/>
      <c r="B180" s="38"/>
      <c r="C180" s="50"/>
      <c r="D180" s="50"/>
      <c r="E180" s="38"/>
      <c r="F180" s="38"/>
      <c r="G180" s="38"/>
      <c r="H180" s="38"/>
      <c r="I180" s="38"/>
    </row>
    <row r="181" spans="1:9" s="30" customFormat="1">
      <c r="A181" s="73"/>
      <c r="B181" s="39"/>
      <c r="C181" s="53"/>
      <c r="D181" s="53"/>
      <c r="E181" s="39"/>
      <c r="F181" s="39"/>
      <c r="G181" s="39"/>
      <c r="H181" s="39"/>
      <c r="I181" s="39"/>
    </row>
    <row r="182" spans="1:9" s="32" customFormat="1">
      <c r="A182" s="112" t="s">
        <v>386</v>
      </c>
      <c r="B182" s="112"/>
      <c r="C182" s="112"/>
      <c r="D182" s="112"/>
      <c r="E182" s="112"/>
      <c r="F182" s="112"/>
      <c r="G182" s="112"/>
      <c r="H182" s="112"/>
      <c r="I182" s="54" t="s">
        <v>8</v>
      </c>
    </row>
    <row r="183" spans="1:9" s="32" customFormat="1">
      <c r="A183" s="112" t="s">
        <v>201</v>
      </c>
      <c r="B183" s="112"/>
      <c r="C183" s="112"/>
      <c r="D183" s="112"/>
      <c r="E183" s="112"/>
      <c r="F183" s="112"/>
      <c r="G183" s="112"/>
      <c r="H183" s="112"/>
      <c r="I183" s="38"/>
    </row>
    <row r="184" spans="1:9" s="32" customFormat="1">
      <c r="A184" s="114" t="s">
        <v>387</v>
      </c>
      <c r="B184" s="114"/>
      <c r="C184" s="114"/>
      <c r="D184" s="114"/>
      <c r="E184" s="114"/>
      <c r="F184" s="114"/>
      <c r="G184" s="114"/>
      <c r="H184" s="114"/>
      <c r="I184" s="38"/>
    </row>
    <row r="185" spans="1:9">
      <c r="A185" s="33" t="s">
        <v>1</v>
      </c>
      <c r="B185" s="34" t="s">
        <v>2</v>
      </c>
      <c r="C185" s="43" t="s">
        <v>204</v>
      </c>
      <c r="D185" s="44" t="s">
        <v>10</v>
      </c>
      <c r="E185" s="45" t="s">
        <v>3</v>
      </c>
      <c r="F185" s="34" t="s">
        <v>4</v>
      </c>
      <c r="G185" s="45" t="s">
        <v>5</v>
      </c>
      <c r="H185" s="34" t="s">
        <v>6</v>
      </c>
      <c r="I185" s="34" t="s">
        <v>7</v>
      </c>
    </row>
    <row r="186" spans="1:9">
      <c r="A186" s="35"/>
      <c r="B186" s="36"/>
      <c r="C186" s="46" t="s">
        <v>203</v>
      </c>
      <c r="D186" s="47" t="s">
        <v>205</v>
      </c>
      <c r="E186" s="48"/>
      <c r="F186" s="36"/>
      <c r="G186" s="48" t="s">
        <v>216</v>
      </c>
      <c r="H186" s="36"/>
      <c r="I186" s="36" t="s">
        <v>11</v>
      </c>
    </row>
    <row r="187" spans="1:9" s="31" customFormat="1" ht="75">
      <c r="A187" s="85">
        <v>1</v>
      </c>
      <c r="B187" s="89" t="s">
        <v>825</v>
      </c>
      <c r="C187" s="86">
        <v>3000000</v>
      </c>
      <c r="D187" s="87">
        <v>3054304.27</v>
      </c>
      <c r="E187" s="88" t="s">
        <v>25</v>
      </c>
      <c r="F187" s="89" t="s">
        <v>826</v>
      </c>
      <c r="G187" s="90" t="s">
        <v>827</v>
      </c>
      <c r="H187" s="89" t="s">
        <v>828</v>
      </c>
      <c r="I187" s="89" t="s">
        <v>829</v>
      </c>
    </row>
    <row r="188" spans="1:9" s="31" customFormat="1" ht="37.5">
      <c r="A188" s="85">
        <v>2</v>
      </c>
      <c r="B188" s="89" t="s">
        <v>830</v>
      </c>
      <c r="C188" s="86">
        <v>4322.8</v>
      </c>
      <c r="D188" s="87">
        <v>4322.8</v>
      </c>
      <c r="E188" s="88" t="s">
        <v>13</v>
      </c>
      <c r="F188" s="89" t="s">
        <v>831</v>
      </c>
      <c r="G188" s="90" t="s">
        <v>832</v>
      </c>
      <c r="H188" s="89" t="s">
        <v>202</v>
      </c>
      <c r="I188" s="89" t="s">
        <v>833</v>
      </c>
    </row>
    <row r="189" spans="1:9" s="31" customFormat="1" ht="56.25">
      <c r="A189" s="85">
        <v>3</v>
      </c>
      <c r="B189" s="89" t="s">
        <v>834</v>
      </c>
      <c r="C189" s="86">
        <v>12750.12</v>
      </c>
      <c r="D189" s="87">
        <v>12750.12</v>
      </c>
      <c r="E189" s="88" t="s">
        <v>13</v>
      </c>
      <c r="F189" s="89" t="s">
        <v>835</v>
      </c>
      <c r="G189" s="90" t="s">
        <v>836</v>
      </c>
      <c r="H189" s="89" t="s">
        <v>202</v>
      </c>
      <c r="I189" s="89" t="s">
        <v>837</v>
      </c>
    </row>
    <row r="190" spans="1:9" s="31" customFormat="1" ht="56.25">
      <c r="A190" s="85">
        <v>4</v>
      </c>
      <c r="B190" s="89" t="s">
        <v>838</v>
      </c>
      <c r="C190" s="86">
        <v>10368</v>
      </c>
      <c r="D190" s="87">
        <v>10368</v>
      </c>
      <c r="E190" s="88" t="s">
        <v>13</v>
      </c>
      <c r="F190" s="89" t="s">
        <v>839</v>
      </c>
      <c r="G190" s="90" t="s">
        <v>840</v>
      </c>
      <c r="H190" s="89" t="s">
        <v>202</v>
      </c>
      <c r="I190" s="89" t="s">
        <v>841</v>
      </c>
    </row>
    <row r="191" spans="1:9" s="31" customFormat="1" ht="56.25">
      <c r="A191" s="85">
        <v>5</v>
      </c>
      <c r="B191" s="89" t="s">
        <v>842</v>
      </c>
      <c r="C191" s="86">
        <v>184000</v>
      </c>
      <c r="D191" s="87">
        <v>191000</v>
      </c>
      <c r="E191" s="88" t="s">
        <v>13</v>
      </c>
      <c r="F191" s="89" t="s">
        <v>843</v>
      </c>
      <c r="G191" s="90" t="s">
        <v>844</v>
      </c>
      <c r="H191" s="89" t="s">
        <v>202</v>
      </c>
      <c r="I191" s="89" t="s">
        <v>845</v>
      </c>
    </row>
    <row r="192" spans="1:9" s="31" customFormat="1" ht="56.25">
      <c r="A192" s="85">
        <v>6</v>
      </c>
      <c r="B192" s="89" t="s">
        <v>846</v>
      </c>
      <c r="C192" s="86">
        <v>480000</v>
      </c>
      <c r="D192" s="87">
        <v>524000</v>
      </c>
      <c r="E192" s="88" t="s">
        <v>13</v>
      </c>
      <c r="F192" s="89" t="s">
        <v>847</v>
      </c>
      <c r="G192" s="90" t="s">
        <v>848</v>
      </c>
      <c r="H192" s="89" t="s">
        <v>202</v>
      </c>
      <c r="I192" s="89" t="s">
        <v>849</v>
      </c>
    </row>
    <row r="193" spans="1:9" s="32" customFormat="1" ht="37.5">
      <c r="A193" s="55">
        <v>7</v>
      </c>
      <c r="B193" s="37" t="s">
        <v>850</v>
      </c>
      <c r="C193" s="49">
        <v>7380</v>
      </c>
      <c r="D193" s="49">
        <v>7380</v>
      </c>
      <c r="E193" s="37" t="s">
        <v>13</v>
      </c>
      <c r="F193" s="91" t="s">
        <v>851</v>
      </c>
      <c r="G193" s="91" t="s">
        <v>852</v>
      </c>
      <c r="H193" s="91" t="s">
        <v>202</v>
      </c>
      <c r="I193" s="91" t="s">
        <v>853</v>
      </c>
    </row>
    <row r="194" spans="1:9" s="32" customFormat="1" ht="56.25">
      <c r="A194" s="55">
        <v>8</v>
      </c>
      <c r="B194" s="37" t="s">
        <v>854</v>
      </c>
      <c r="C194" s="49">
        <v>7025</v>
      </c>
      <c r="D194" s="49">
        <v>7025</v>
      </c>
      <c r="E194" s="37" t="s">
        <v>13</v>
      </c>
      <c r="F194" s="91" t="s">
        <v>855</v>
      </c>
      <c r="G194" s="91" t="s">
        <v>856</v>
      </c>
      <c r="H194" s="91" t="s">
        <v>202</v>
      </c>
      <c r="I194" s="91" t="s">
        <v>857</v>
      </c>
    </row>
    <row r="195" spans="1:9" s="32" customFormat="1" ht="56.25">
      <c r="A195" s="55">
        <v>9</v>
      </c>
      <c r="B195" s="37" t="s">
        <v>858</v>
      </c>
      <c r="C195" s="49">
        <v>2000</v>
      </c>
      <c r="D195" s="49">
        <v>2000</v>
      </c>
      <c r="E195" s="37" t="s">
        <v>13</v>
      </c>
      <c r="F195" s="91" t="s">
        <v>859</v>
      </c>
      <c r="G195" s="91" t="s">
        <v>860</v>
      </c>
      <c r="H195" s="91" t="s">
        <v>202</v>
      </c>
      <c r="I195" s="91" t="s">
        <v>861</v>
      </c>
    </row>
    <row r="196" spans="1:9" s="32" customFormat="1" ht="75">
      <c r="A196" s="55">
        <v>10</v>
      </c>
      <c r="B196" s="37" t="s">
        <v>862</v>
      </c>
      <c r="C196" s="49">
        <v>6000</v>
      </c>
      <c r="D196" s="49">
        <v>6000</v>
      </c>
      <c r="E196" s="37" t="s">
        <v>13</v>
      </c>
      <c r="F196" s="91" t="s">
        <v>863</v>
      </c>
      <c r="G196" s="91" t="s">
        <v>864</v>
      </c>
      <c r="H196" s="91" t="s">
        <v>202</v>
      </c>
      <c r="I196" s="91" t="s">
        <v>865</v>
      </c>
    </row>
    <row r="197" spans="1:9" s="32" customFormat="1" ht="37.5">
      <c r="A197" s="55">
        <v>11</v>
      </c>
      <c r="B197" s="37" t="s">
        <v>866</v>
      </c>
      <c r="C197" s="49">
        <v>1350</v>
      </c>
      <c r="D197" s="49">
        <v>1350</v>
      </c>
      <c r="E197" s="37" t="s">
        <v>13</v>
      </c>
      <c r="F197" s="91" t="s">
        <v>867</v>
      </c>
      <c r="G197" s="91" t="s">
        <v>868</v>
      </c>
      <c r="H197" s="91" t="s">
        <v>202</v>
      </c>
      <c r="I197" s="91" t="s">
        <v>869</v>
      </c>
    </row>
    <row r="198" spans="1:9" s="32" customFormat="1" ht="56.25">
      <c r="A198" s="55">
        <v>12</v>
      </c>
      <c r="B198" s="37" t="s">
        <v>870</v>
      </c>
      <c r="C198" s="49">
        <v>38600</v>
      </c>
      <c r="D198" s="49">
        <v>38600</v>
      </c>
      <c r="E198" s="37" t="s">
        <v>13</v>
      </c>
      <c r="F198" s="91" t="s">
        <v>435</v>
      </c>
      <c r="G198" s="91" t="s">
        <v>436</v>
      </c>
      <c r="H198" s="91" t="s">
        <v>202</v>
      </c>
      <c r="I198" s="91" t="s">
        <v>871</v>
      </c>
    </row>
    <row r="199" spans="1:9" s="32" customFormat="1" ht="56.25">
      <c r="A199" s="55">
        <v>13</v>
      </c>
      <c r="B199" s="37" t="s">
        <v>872</v>
      </c>
      <c r="C199" s="49">
        <v>4800</v>
      </c>
      <c r="D199" s="49">
        <v>4800</v>
      </c>
      <c r="E199" s="37" t="s">
        <v>13</v>
      </c>
      <c r="F199" s="91" t="s">
        <v>873</v>
      </c>
      <c r="G199" s="91" t="s">
        <v>874</v>
      </c>
      <c r="H199" s="91" t="s">
        <v>202</v>
      </c>
      <c r="I199" s="91" t="s">
        <v>875</v>
      </c>
    </row>
    <row r="200" spans="1:9" s="32" customFormat="1" ht="56.25">
      <c r="A200" s="55">
        <v>14</v>
      </c>
      <c r="B200" s="37" t="s">
        <v>876</v>
      </c>
      <c r="C200" s="49">
        <v>394000</v>
      </c>
      <c r="D200" s="49">
        <v>335000</v>
      </c>
      <c r="E200" s="37" t="s">
        <v>13</v>
      </c>
      <c r="F200" s="91" t="s">
        <v>877</v>
      </c>
      <c r="G200" s="91" t="s">
        <v>878</v>
      </c>
      <c r="H200" s="91" t="s">
        <v>202</v>
      </c>
      <c r="I200" s="91" t="s">
        <v>879</v>
      </c>
    </row>
    <row r="201" spans="1:9" s="30" customFormat="1">
      <c r="A201" s="73"/>
      <c r="B201" s="39"/>
      <c r="C201" s="53"/>
      <c r="D201" s="53"/>
      <c r="E201" s="39"/>
      <c r="F201" s="39"/>
      <c r="G201" s="39"/>
      <c r="H201" s="39"/>
      <c r="I201" s="39"/>
    </row>
    <row r="202" spans="1:9" s="98" customFormat="1" ht="20.25">
      <c r="A202" s="107" t="s">
        <v>820</v>
      </c>
      <c r="B202" s="107"/>
      <c r="C202" s="107"/>
      <c r="D202" s="107"/>
      <c r="E202" s="107"/>
      <c r="F202" s="78"/>
      <c r="G202" s="78"/>
      <c r="H202" s="78"/>
      <c r="I202" s="78"/>
    </row>
    <row r="203" spans="1:9" s="98" customFormat="1" ht="20.25">
      <c r="A203" s="107" t="s">
        <v>880</v>
      </c>
      <c r="B203" s="107"/>
      <c r="C203" s="107"/>
      <c r="D203" s="107"/>
      <c r="E203" s="107"/>
      <c r="F203" s="76"/>
      <c r="G203" s="76"/>
      <c r="H203" s="76"/>
      <c r="I203" s="76"/>
    </row>
    <row r="204" spans="1:9" s="98" customFormat="1" ht="20.25">
      <c r="A204" s="108" t="s">
        <v>227</v>
      </c>
      <c r="B204" s="108"/>
      <c r="C204" s="108"/>
      <c r="D204" s="108"/>
      <c r="E204" s="108"/>
      <c r="F204" s="79"/>
      <c r="G204" s="79"/>
      <c r="H204" s="79"/>
      <c r="I204" s="79"/>
    </row>
    <row r="205" spans="1:9" s="98" customFormat="1">
      <c r="A205" s="109" t="s">
        <v>218</v>
      </c>
      <c r="B205" s="110"/>
      <c r="C205" s="77" t="s">
        <v>219</v>
      </c>
      <c r="D205" s="111" t="s">
        <v>220</v>
      </c>
      <c r="E205" s="111"/>
      <c r="F205" s="40"/>
      <c r="G205" s="75"/>
      <c r="H205" s="75"/>
      <c r="I205" s="42"/>
    </row>
    <row r="206" spans="1:9" s="98" customFormat="1">
      <c r="A206" s="104" t="s">
        <v>221</v>
      </c>
      <c r="B206" s="105"/>
      <c r="C206" s="92">
        <f>COUNTIF(E223:E249, "ประกวดราคาอิเล็กทรอนิกส์ (e-bidding)")</f>
        <v>0</v>
      </c>
      <c r="D206" s="103">
        <v>0</v>
      </c>
      <c r="E206" s="103"/>
      <c r="F206" s="40"/>
      <c r="G206" s="75"/>
      <c r="H206" s="75"/>
      <c r="I206" s="42"/>
    </row>
    <row r="207" spans="1:9" s="98" customFormat="1">
      <c r="A207" s="104" t="s">
        <v>222</v>
      </c>
      <c r="B207" s="105"/>
      <c r="C207" s="92">
        <f>COUNTIF(E224:E249, "คัดเลือก")</f>
        <v>0</v>
      </c>
      <c r="D207" s="106">
        <v>0</v>
      </c>
      <c r="E207" s="106"/>
      <c r="F207" s="40"/>
      <c r="G207" s="75"/>
      <c r="H207" s="75"/>
      <c r="I207" s="42"/>
    </row>
    <row r="208" spans="1:9" s="98" customFormat="1">
      <c r="A208" s="104" t="s">
        <v>223</v>
      </c>
      <c r="B208" s="105"/>
      <c r="C208" s="92">
        <f>COUNTIF(E222:E235, "เฉพาะเจาะจง")</f>
        <v>14</v>
      </c>
      <c r="D208" s="103">
        <f>SUM(D222:D224,D229:D232,D234:D235,266000+159000+111000+210000+421000)</f>
        <v>1315219.45</v>
      </c>
      <c r="E208" s="103"/>
      <c r="F208" s="40"/>
      <c r="G208" s="75"/>
      <c r="H208" s="42"/>
    </row>
    <row r="209" spans="1:9" s="98" customFormat="1">
      <c r="A209" s="93"/>
      <c r="B209" s="93"/>
      <c r="C209" s="56"/>
      <c r="D209" s="56"/>
      <c r="E209" s="75"/>
      <c r="F209" s="75"/>
      <c r="G209" s="75"/>
      <c r="H209" s="42"/>
    </row>
    <row r="210" spans="1:9" s="98" customFormat="1">
      <c r="A210" s="94" t="s">
        <v>224</v>
      </c>
      <c r="B210" s="93"/>
      <c r="C210" s="56"/>
      <c r="D210" s="56"/>
      <c r="E210" s="75"/>
      <c r="F210" s="75"/>
      <c r="G210" s="75"/>
      <c r="H210" s="75"/>
      <c r="I210" s="42"/>
    </row>
    <row r="211" spans="1:9" s="98" customFormat="1">
      <c r="A211" s="95" t="s">
        <v>225</v>
      </c>
      <c r="B211" s="93"/>
      <c r="C211" s="56"/>
      <c r="D211" s="56"/>
      <c r="E211" s="75"/>
      <c r="F211" s="75"/>
      <c r="G211" s="75"/>
      <c r="H211" s="75"/>
      <c r="I211" s="42"/>
    </row>
    <row r="212" spans="1:9" s="98" customFormat="1">
      <c r="A212" s="96"/>
      <c r="B212" s="93"/>
      <c r="C212" s="56"/>
      <c r="D212" s="56"/>
      <c r="E212" s="75"/>
      <c r="F212" s="75"/>
      <c r="G212" s="75"/>
      <c r="H212" s="75"/>
      <c r="I212" s="42"/>
    </row>
    <row r="213" spans="1:9" s="98" customFormat="1">
      <c r="A213" s="94" t="s">
        <v>226</v>
      </c>
      <c r="B213" s="93"/>
      <c r="C213" s="56"/>
      <c r="D213" s="56"/>
      <c r="E213" s="75"/>
      <c r="F213" s="75"/>
      <c r="G213" s="75"/>
      <c r="H213" s="75"/>
      <c r="I213" s="42"/>
    </row>
    <row r="214" spans="1:9" s="98" customFormat="1">
      <c r="A214" s="95" t="s">
        <v>225</v>
      </c>
      <c r="B214" s="97"/>
      <c r="C214" s="56"/>
      <c r="D214" s="56"/>
      <c r="E214" s="40"/>
      <c r="F214" s="40"/>
      <c r="G214" s="40"/>
      <c r="H214" s="40"/>
      <c r="I214" s="40"/>
    </row>
    <row r="215" spans="1:9" s="30" customFormat="1">
      <c r="A215" s="73"/>
      <c r="B215" s="39"/>
      <c r="C215" s="53"/>
      <c r="D215" s="53"/>
      <c r="E215" s="39"/>
      <c r="F215" s="39"/>
      <c r="G215" s="39"/>
      <c r="H215" s="39"/>
      <c r="I215" s="39"/>
    </row>
    <row r="216" spans="1:9" s="30" customFormat="1">
      <c r="A216" s="73"/>
      <c r="B216" s="39"/>
      <c r="C216" s="53"/>
      <c r="D216" s="53"/>
      <c r="E216" s="39"/>
      <c r="F216" s="39"/>
      <c r="G216" s="39"/>
      <c r="H216" s="39"/>
      <c r="I216" s="39"/>
    </row>
    <row r="217" spans="1:9" s="32" customFormat="1">
      <c r="A217" s="113" t="s">
        <v>438</v>
      </c>
      <c r="B217" s="113"/>
      <c r="C217" s="113"/>
      <c r="D217" s="113"/>
      <c r="E217" s="113"/>
      <c r="F217" s="113"/>
      <c r="G217" s="113"/>
      <c r="H217" s="113"/>
      <c r="I217" s="57" t="s">
        <v>8</v>
      </c>
    </row>
    <row r="218" spans="1:9" s="32" customFormat="1">
      <c r="A218" s="113" t="s">
        <v>201</v>
      </c>
      <c r="B218" s="113"/>
      <c r="C218" s="113"/>
      <c r="D218" s="113"/>
      <c r="E218" s="113"/>
      <c r="F218" s="113"/>
      <c r="G218" s="113"/>
      <c r="H218" s="113"/>
      <c r="I218" s="58"/>
    </row>
    <row r="219" spans="1:9" s="32" customFormat="1">
      <c r="A219" s="113" t="s">
        <v>439</v>
      </c>
      <c r="B219" s="113"/>
      <c r="C219" s="113"/>
      <c r="D219" s="113"/>
      <c r="E219" s="113"/>
      <c r="F219" s="113"/>
      <c r="G219" s="113"/>
      <c r="H219" s="113"/>
      <c r="I219" s="58"/>
    </row>
    <row r="220" spans="1:9">
      <c r="A220" s="59" t="s">
        <v>1</v>
      </c>
      <c r="B220" s="60" t="s">
        <v>2</v>
      </c>
      <c r="C220" s="61" t="s">
        <v>204</v>
      </c>
      <c r="D220" s="62" t="s">
        <v>10</v>
      </c>
      <c r="E220" s="63" t="s">
        <v>3</v>
      </c>
      <c r="F220" s="60" t="s">
        <v>4</v>
      </c>
      <c r="G220" s="63" t="s">
        <v>5</v>
      </c>
      <c r="H220" s="60" t="s">
        <v>6</v>
      </c>
      <c r="I220" s="60" t="s">
        <v>7</v>
      </c>
    </row>
    <row r="221" spans="1:9">
      <c r="A221" s="64"/>
      <c r="B221" s="65"/>
      <c r="C221" s="66" t="s">
        <v>203</v>
      </c>
      <c r="D221" s="67" t="s">
        <v>205</v>
      </c>
      <c r="E221" s="68"/>
      <c r="F221" s="65"/>
      <c r="G221" s="68" t="s">
        <v>216</v>
      </c>
      <c r="H221" s="65"/>
      <c r="I221" s="65" t="s">
        <v>11</v>
      </c>
    </row>
    <row r="222" spans="1:9" s="32" customFormat="1" ht="37.5">
      <c r="A222" s="71">
        <v>1</v>
      </c>
      <c r="B222" s="69" t="s">
        <v>388</v>
      </c>
      <c r="C222" s="70">
        <v>727.6</v>
      </c>
      <c r="D222" s="70">
        <v>727.6</v>
      </c>
      <c r="E222" s="69" t="s">
        <v>13</v>
      </c>
      <c r="F222" s="69" t="s">
        <v>389</v>
      </c>
      <c r="G222" s="69" t="s">
        <v>390</v>
      </c>
      <c r="H222" s="69" t="s">
        <v>202</v>
      </c>
      <c r="I222" s="69" t="s">
        <v>391</v>
      </c>
    </row>
    <row r="223" spans="1:9" s="32" customFormat="1" ht="37.5">
      <c r="A223" s="71">
        <v>2</v>
      </c>
      <c r="B223" s="69" t="s">
        <v>392</v>
      </c>
      <c r="C223" s="70">
        <v>5943.85</v>
      </c>
      <c r="D223" s="70">
        <v>5943.85</v>
      </c>
      <c r="E223" s="69" t="s">
        <v>13</v>
      </c>
      <c r="F223" s="69" t="s">
        <v>393</v>
      </c>
      <c r="G223" s="69" t="s">
        <v>394</v>
      </c>
      <c r="H223" s="69" t="s">
        <v>202</v>
      </c>
      <c r="I223" s="69" t="s">
        <v>395</v>
      </c>
    </row>
    <row r="224" spans="1:9" s="32" customFormat="1" ht="56.25">
      <c r="A224" s="71">
        <v>3</v>
      </c>
      <c r="B224" s="69" t="s">
        <v>252</v>
      </c>
      <c r="C224" s="70">
        <v>41660</v>
      </c>
      <c r="D224" s="70">
        <v>41660</v>
      </c>
      <c r="E224" s="69" t="s">
        <v>13</v>
      </c>
      <c r="F224" s="69" t="s">
        <v>396</v>
      </c>
      <c r="G224" s="69" t="s">
        <v>397</v>
      </c>
      <c r="H224" s="69" t="s">
        <v>202</v>
      </c>
      <c r="I224" s="69" t="s">
        <v>398</v>
      </c>
    </row>
    <row r="225" spans="1:9" s="32" customFormat="1" ht="56.25">
      <c r="A225" s="71">
        <v>4</v>
      </c>
      <c r="B225" s="69" t="s">
        <v>399</v>
      </c>
      <c r="C225" s="70">
        <v>267000</v>
      </c>
      <c r="D225" s="70">
        <v>292000</v>
      </c>
      <c r="E225" s="69" t="s">
        <v>13</v>
      </c>
      <c r="F225" s="69" t="s">
        <v>400</v>
      </c>
      <c r="G225" s="69" t="s">
        <v>401</v>
      </c>
      <c r="H225" s="69" t="s">
        <v>202</v>
      </c>
      <c r="I225" s="69" t="s">
        <v>402</v>
      </c>
    </row>
    <row r="226" spans="1:9" s="32" customFormat="1" ht="56.25">
      <c r="A226" s="71">
        <v>5</v>
      </c>
      <c r="B226" s="69" t="s">
        <v>918</v>
      </c>
      <c r="C226" s="70">
        <v>160000</v>
      </c>
      <c r="D226" s="70">
        <v>175000</v>
      </c>
      <c r="E226" s="69" t="s">
        <v>13</v>
      </c>
      <c r="F226" s="69" t="s">
        <v>403</v>
      </c>
      <c r="G226" s="69" t="s">
        <v>404</v>
      </c>
      <c r="H226" s="69" t="s">
        <v>202</v>
      </c>
      <c r="I226" s="69" t="s">
        <v>405</v>
      </c>
    </row>
    <row r="227" spans="1:9" s="32" customFormat="1" ht="56.25">
      <c r="A227" s="71">
        <v>6</v>
      </c>
      <c r="B227" s="69" t="s">
        <v>881</v>
      </c>
      <c r="C227" s="70">
        <v>112000</v>
      </c>
      <c r="D227" s="70">
        <v>124000</v>
      </c>
      <c r="E227" s="69" t="s">
        <v>13</v>
      </c>
      <c r="F227" s="69" t="s">
        <v>406</v>
      </c>
      <c r="G227" s="69" t="s">
        <v>407</v>
      </c>
      <c r="H227" s="69" t="s">
        <v>202</v>
      </c>
      <c r="I227" s="69" t="s">
        <v>408</v>
      </c>
    </row>
    <row r="228" spans="1:9" s="32" customFormat="1" ht="56.25">
      <c r="A228" s="71">
        <v>7</v>
      </c>
      <c r="B228" s="69" t="s">
        <v>409</v>
      </c>
      <c r="C228" s="70">
        <v>211000</v>
      </c>
      <c r="D228" s="70">
        <v>231000</v>
      </c>
      <c r="E228" s="69" t="s">
        <v>13</v>
      </c>
      <c r="F228" s="69" t="s">
        <v>410</v>
      </c>
      <c r="G228" s="69" t="s">
        <v>411</v>
      </c>
      <c r="H228" s="69" t="s">
        <v>202</v>
      </c>
      <c r="I228" s="69" t="s">
        <v>412</v>
      </c>
    </row>
    <row r="229" spans="1:9" s="32" customFormat="1" ht="56.25">
      <c r="A229" s="71">
        <v>8</v>
      </c>
      <c r="B229" s="69" t="s">
        <v>413</v>
      </c>
      <c r="C229" s="70">
        <v>4500</v>
      </c>
      <c r="D229" s="70">
        <v>4500</v>
      </c>
      <c r="E229" s="69" t="s">
        <v>13</v>
      </c>
      <c r="F229" s="69" t="s">
        <v>414</v>
      </c>
      <c r="G229" s="69" t="s">
        <v>415</v>
      </c>
      <c r="H229" s="69" t="s">
        <v>202</v>
      </c>
      <c r="I229" s="69" t="s">
        <v>416</v>
      </c>
    </row>
    <row r="230" spans="1:9" s="32" customFormat="1" ht="56.25">
      <c r="A230" s="71">
        <v>9</v>
      </c>
      <c r="B230" s="69" t="s">
        <v>417</v>
      </c>
      <c r="C230" s="70">
        <v>1990</v>
      </c>
      <c r="D230" s="70">
        <v>1990</v>
      </c>
      <c r="E230" s="69" t="s">
        <v>13</v>
      </c>
      <c r="F230" s="69" t="s">
        <v>418</v>
      </c>
      <c r="G230" s="69" t="s">
        <v>419</v>
      </c>
      <c r="H230" s="69" t="s">
        <v>202</v>
      </c>
      <c r="I230" s="69" t="s">
        <v>420</v>
      </c>
    </row>
    <row r="231" spans="1:9" s="32" customFormat="1" ht="56.25">
      <c r="A231" s="71">
        <v>10</v>
      </c>
      <c r="B231" s="69" t="s">
        <v>421</v>
      </c>
      <c r="C231" s="70">
        <v>12000</v>
      </c>
      <c r="D231" s="70">
        <v>12000</v>
      </c>
      <c r="E231" s="69" t="s">
        <v>13</v>
      </c>
      <c r="F231" s="69" t="s">
        <v>422</v>
      </c>
      <c r="G231" s="69" t="s">
        <v>423</v>
      </c>
      <c r="H231" s="69" t="s">
        <v>202</v>
      </c>
      <c r="I231" s="69" t="s">
        <v>424</v>
      </c>
    </row>
    <row r="232" spans="1:9" s="32" customFormat="1" ht="37.5">
      <c r="A232" s="71">
        <v>11</v>
      </c>
      <c r="B232" s="69" t="s">
        <v>915</v>
      </c>
      <c r="C232" s="70">
        <v>27270</v>
      </c>
      <c r="D232" s="70">
        <v>27270</v>
      </c>
      <c r="E232" s="69" t="s">
        <v>13</v>
      </c>
      <c r="F232" s="69" t="s">
        <v>916</v>
      </c>
      <c r="G232" s="69" t="s">
        <v>917</v>
      </c>
      <c r="H232" s="69" t="s">
        <v>202</v>
      </c>
      <c r="I232" s="69" t="s">
        <v>425</v>
      </c>
    </row>
    <row r="233" spans="1:9" s="32" customFormat="1" ht="56.25">
      <c r="A233" s="71">
        <v>12</v>
      </c>
      <c r="B233" s="69" t="s">
        <v>426</v>
      </c>
      <c r="C233" s="70">
        <v>422000</v>
      </c>
      <c r="D233" s="70">
        <v>461000</v>
      </c>
      <c r="E233" s="69" t="s">
        <v>13</v>
      </c>
      <c r="F233" s="69" t="s">
        <v>427</v>
      </c>
      <c r="G233" s="69" t="s">
        <v>428</v>
      </c>
      <c r="H233" s="69" t="s">
        <v>202</v>
      </c>
      <c r="I233" s="69" t="s">
        <v>429</v>
      </c>
    </row>
    <row r="234" spans="1:9" s="32" customFormat="1" ht="56.25">
      <c r="A234" s="71">
        <v>13</v>
      </c>
      <c r="B234" s="69" t="s">
        <v>430</v>
      </c>
      <c r="C234" s="70">
        <v>15528</v>
      </c>
      <c r="D234" s="70">
        <v>15528</v>
      </c>
      <c r="E234" s="69" t="s">
        <v>13</v>
      </c>
      <c r="F234" s="69" t="s">
        <v>431</v>
      </c>
      <c r="G234" s="69" t="s">
        <v>432</v>
      </c>
      <c r="H234" s="69" t="s">
        <v>202</v>
      </c>
      <c r="I234" s="69" t="s">
        <v>433</v>
      </c>
    </row>
    <row r="235" spans="1:9" s="32" customFormat="1" ht="56.25">
      <c r="A235" s="71">
        <v>14</v>
      </c>
      <c r="B235" s="69" t="s">
        <v>434</v>
      </c>
      <c r="C235" s="70">
        <v>38600</v>
      </c>
      <c r="D235" s="70">
        <v>38600</v>
      </c>
      <c r="E235" s="69" t="s">
        <v>13</v>
      </c>
      <c r="F235" s="69" t="s">
        <v>435</v>
      </c>
      <c r="G235" s="69" t="s">
        <v>436</v>
      </c>
      <c r="H235" s="69" t="s">
        <v>202</v>
      </c>
      <c r="I235" s="69" t="s">
        <v>437</v>
      </c>
    </row>
    <row r="236" spans="1:9" s="32" customFormat="1">
      <c r="A236" s="100"/>
      <c r="B236" s="58"/>
      <c r="C236" s="101"/>
      <c r="D236" s="101"/>
      <c r="E236" s="58"/>
      <c r="F236" s="58"/>
      <c r="G236" s="58"/>
      <c r="H236" s="58"/>
      <c r="I236" s="58"/>
    </row>
    <row r="237" spans="1:9" s="32" customFormat="1">
      <c r="A237" s="100"/>
      <c r="B237" s="58"/>
      <c r="C237" s="101"/>
      <c r="D237" s="101"/>
      <c r="E237" s="58"/>
      <c r="F237" s="58"/>
      <c r="G237" s="58"/>
      <c r="H237" s="58"/>
      <c r="I237" s="58"/>
    </row>
    <row r="238" spans="1:9" s="32" customFormat="1">
      <c r="A238" s="100"/>
      <c r="B238" s="58"/>
      <c r="C238" s="101"/>
      <c r="D238" s="101"/>
      <c r="E238" s="58"/>
      <c r="F238" s="58"/>
      <c r="G238" s="58"/>
      <c r="H238" s="58"/>
      <c r="I238" s="58"/>
    </row>
    <row r="239" spans="1:9" s="98" customFormat="1" ht="20.25">
      <c r="A239" s="107" t="s">
        <v>820</v>
      </c>
      <c r="B239" s="107"/>
      <c r="C239" s="107"/>
      <c r="D239" s="107"/>
      <c r="E239" s="107"/>
      <c r="F239" s="78"/>
      <c r="G239" s="78"/>
      <c r="H239" s="78"/>
      <c r="I239" s="78"/>
    </row>
    <row r="240" spans="1:9" s="98" customFormat="1" ht="20.25">
      <c r="A240" s="107" t="s">
        <v>882</v>
      </c>
      <c r="B240" s="107"/>
      <c r="C240" s="107"/>
      <c r="D240" s="107"/>
      <c r="E240" s="107"/>
      <c r="F240" s="76"/>
      <c r="G240" s="76"/>
      <c r="H240" s="76"/>
      <c r="I240" s="76"/>
    </row>
    <row r="241" spans="1:9" s="98" customFormat="1" ht="20.25">
      <c r="A241" s="108" t="s">
        <v>227</v>
      </c>
      <c r="B241" s="108"/>
      <c r="C241" s="108"/>
      <c r="D241" s="108"/>
      <c r="E241" s="108"/>
      <c r="F241" s="79"/>
      <c r="G241" s="79"/>
      <c r="H241" s="79"/>
      <c r="I241" s="79"/>
    </row>
    <row r="242" spans="1:9" s="98" customFormat="1">
      <c r="A242" s="109" t="s">
        <v>218</v>
      </c>
      <c r="B242" s="110"/>
      <c r="C242" s="77" t="s">
        <v>219</v>
      </c>
      <c r="D242" s="111" t="s">
        <v>220</v>
      </c>
      <c r="E242" s="111"/>
      <c r="F242" s="40"/>
      <c r="G242" s="75"/>
      <c r="H242" s="75"/>
      <c r="I242" s="42"/>
    </row>
    <row r="243" spans="1:9" s="98" customFormat="1">
      <c r="A243" s="104" t="s">
        <v>221</v>
      </c>
      <c r="B243" s="105"/>
      <c r="C243" s="92">
        <f>COUNTIF(E255:E298, "ประกวดราคาอิเล็กทรอนิกส์ (e-bidding)")</f>
        <v>0</v>
      </c>
      <c r="D243" s="103">
        <v>0</v>
      </c>
      <c r="E243" s="103"/>
      <c r="F243" s="40"/>
      <c r="G243" s="75"/>
      <c r="H243" s="75"/>
      <c r="I243" s="42"/>
    </row>
    <row r="244" spans="1:9" s="98" customFormat="1">
      <c r="A244" s="104" t="s">
        <v>222</v>
      </c>
      <c r="B244" s="105"/>
      <c r="C244" s="92">
        <f>COUNTIF(E256:E299, "คัดเลือก")</f>
        <v>0</v>
      </c>
      <c r="D244" s="106">
        <v>0</v>
      </c>
      <c r="E244" s="106"/>
      <c r="F244" s="40"/>
      <c r="G244" s="75"/>
      <c r="H244" s="75"/>
      <c r="I244" s="42"/>
    </row>
    <row r="245" spans="1:9" s="98" customFormat="1">
      <c r="A245" s="104" t="s">
        <v>223</v>
      </c>
      <c r="B245" s="105"/>
      <c r="C245" s="92">
        <f>COUNTIF(E255:E274, "เฉพาะเจาะจง")</f>
        <v>20</v>
      </c>
      <c r="D245" s="103">
        <f>SUM(D255:D274)</f>
        <v>280492.5</v>
      </c>
      <c r="E245" s="103"/>
      <c r="F245" s="40"/>
      <c r="G245" s="75"/>
      <c r="H245" s="42"/>
    </row>
    <row r="246" spans="1:9" s="98" customFormat="1">
      <c r="A246" s="94" t="s">
        <v>224</v>
      </c>
      <c r="B246" s="93"/>
      <c r="C246" s="56"/>
      <c r="D246" s="56"/>
      <c r="E246" s="75"/>
      <c r="F246" s="75"/>
      <c r="G246" s="75"/>
      <c r="H246" s="75"/>
      <c r="I246" s="42"/>
    </row>
    <row r="247" spans="1:9" s="98" customFormat="1">
      <c r="A247" s="95" t="s">
        <v>225</v>
      </c>
      <c r="B247" s="93"/>
      <c r="C247" s="56"/>
      <c r="D247" s="56"/>
      <c r="E247" s="75"/>
      <c r="F247" s="75"/>
      <c r="G247" s="75"/>
      <c r="H247" s="75"/>
      <c r="I247" s="42"/>
    </row>
    <row r="248" spans="1:9" s="98" customFormat="1">
      <c r="A248" s="94" t="s">
        <v>226</v>
      </c>
      <c r="B248" s="93"/>
      <c r="C248" s="56"/>
      <c r="D248" s="56"/>
      <c r="E248" s="75"/>
      <c r="F248" s="75"/>
      <c r="G248" s="75"/>
      <c r="H248" s="75"/>
      <c r="I248" s="42"/>
    </row>
    <row r="249" spans="1:9" s="98" customFormat="1">
      <c r="A249" s="95" t="s">
        <v>225</v>
      </c>
      <c r="B249" s="97"/>
      <c r="C249" s="56"/>
      <c r="D249" s="56"/>
      <c r="E249" s="40"/>
      <c r="F249" s="40"/>
      <c r="G249" s="40"/>
      <c r="H249" s="40"/>
      <c r="I249" s="40"/>
    </row>
    <row r="250" spans="1:9" s="32" customFormat="1">
      <c r="A250" s="113" t="s">
        <v>440</v>
      </c>
      <c r="B250" s="113"/>
      <c r="C250" s="113"/>
      <c r="D250" s="113"/>
      <c r="E250" s="113"/>
      <c r="F250" s="113"/>
      <c r="G250" s="113"/>
      <c r="H250" s="113"/>
      <c r="I250" s="57" t="s">
        <v>8</v>
      </c>
    </row>
    <row r="251" spans="1:9" s="32" customFormat="1">
      <c r="A251" s="113" t="s">
        <v>201</v>
      </c>
      <c r="B251" s="113"/>
      <c r="C251" s="113"/>
      <c r="D251" s="113"/>
      <c r="E251" s="113"/>
      <c r="F251" s="113"/>
      <c r="G251" s="113"/>
      <c r="H251" s="113"/>
      <c r="I251" s="58"/>
    </row>
    <row r="252" spans="1:9" s="32" customFormat="1">
      <c r="A252" s="113" t="s">
        <v>441</v>
      </c>
      <c r="B252" s="113"/>
      <c r="C252" s="113"/>
      <c r="D252" s="113"/>
      <c r="E252" s="113"/>
      <c r="F252" s="113"/>
      <c r="G252" s="113"/>
      <c r="H252" s="113"/>
      <c r="I252" s="58"/>
    </row>
    <row r="253" spans="1:9">
      <c r="A253" s="59" t="s">
        <v>1</v>
      </c>
      <c r="B253" s="60" t="s">
        <v>2</v>
      </c>
      <c r="C253" s="61" t="s">
        <v>204</v>
      </c>
      <c r="D253" s="62" t="s">
        <v>10</v>
      </c>
      <c r="E253" s="63" t="s">
        <v>3</v>
      </c>
      <c r="F253" s="60" t="s">
        <v>4</v>
      </c>
      <c r="G253" s="63" t="s">
        <v>5</v>
      </c>
      <c r="H253" s="60" t="s">
        <v>6</v>
      </c>
      <c r="I253" s="60" t="s">
        <v>7</v>
      </c>
    </row>
    <row r="254" spans="1:9">
      <c r="A254" s="64"/>
      <c r="B254" s="65"/>
      <c r="C254" s="66" t="s">
        <v>203</v>
      </c>
      <c r="D254" s="67" t="s">
        <v>205</v>
      </c>
      <c r="E254" s="68"/>
      <c r="F254" s="65"/>
      <c r="G254" s="68" t="s">
        <v>216</v>
      </c>
      <c r="H254" s="65"/>
      <c r="I254" s="65" t="s">
        <v>11</v>
      </c>
    </row>
    <row r="255" spans="1:9" s="32" customFormat="1" ht="56.25">
      <c r="A255" s="71">
        <v>1</v>
      </c>
      <c r="B255" s="69" t="s">
        <v>442</v>
      </c>
      <c r="C255" s="70">
        <v>8764.5</v>
      </c>
      <c r="D255" s="70">
        <v>8764.5</v>
      </c>
      <c r="E255" s="69" t="s">
        <v>13</v>
      </c>
      <c r="F255" s="69" t="s">
        <v>480</v>
      </c>
      <c r="G255" s="69" t="s">
        <v>499</v>
      </c>
      <c r="H255" s="69" t="s">
        <v>207</v>
      </c>
      <c r="I255" s="69" t="s">
        <v>443</v>
      </c>
    </row>
    <row r="256" spans="1:9" s="32" customFormat="1" ht="37.5">
      <c r="A256" s="71">
        <v>2</v>
      </c>
      <c r="B256" s="69" t="s">
        <v>444</v>
      </c>
      <c r="C256" s="70">
        <v>3000</v>
      </c>
      <c r="D256" s="70">
        <v>3000</v>
      </c>
      <c r="E256" s="69" t="s">
        <v>13</v>
      </c>
      <c r="F256" s="69" t="s">
        <v>481</v>
      </c>
      <c r="G256" s="69" t="s">
        <v>500</v>
      </c>
      <c r="H256" s="69" t="s">
        <v>207</v>
      </c>
      <c r="I256" s="69" t="s">
        <v>445</v>
      </c>
    </row>
    <row r="257" spans="1:9" s="32" customFormat="1" ht="56.25">
      <c r="A257" s="71">
        <v>3</v>
      </c>
      <c r="B257" s="69" t="s">
        <v>446</v>
      </c>
      <c r="C257" s="70">
        <v>37900</v>
      </c>
      <c r="D257" s="70">
        <v>37900</v>
      </c>
      <c r="E257" s="69" t="s">
        <v>13</v>
      </c>
      <c r="F257" s="69" t="s">
        <v>482</v>
      </c>
      <c r="G257" s="69" t="s">
        <v>501</v>
      </c>
      <c r="H257" s="69" t="s">
        <v>207</v>
      </c>
      <c r="I257" s="69" t="s">
        <v>447</v>
      </c>
    </row>
    <row r="258" spans="1:9" s="32" customFormat="1" ht="37.5">
      <c r="A258" s="71">
        <v>4</v>
      </c>
      <c r="B258" s="69" t="s">
        <v>913</v>
      </c>
      <c r="C258" s="70">
        <v>7000</v>
      </c>
      <c r="D258" s="70">
        <v>7000</v>
      </c>
      <c r="E258" s="69" t="s">
        <v>13</v>
      </c>
      <c r="F258" s="69" t="s">
        <v>483</v>
      </c>
      <c r="G258" s="69" t="s">
        <v>502</v>
      </c>
      <c r="H258" s="69" t="s">
        <v>207</v>
      </c>
      <c r="I258" s="69" t="s">
        <v>448</v>
      </c>
    </row>
    <row r="259" spans="1:9" s="32" customFormat="1" ht="37.5">
      <c r="A259" s="71">
        <v>5</v>
      </c>
      <c r="B259" s="69" t="s">
        <v>449</v>
      </c>
      <c r="C259" s="70">
        <v>1135</v>
      </c>
      <c r="D259" s="70">
        <v>1135</v>
      </c>
      <c r="E259" s="69" t="s">
        <v>13</v>
      </c>
      <c r="F259" s="69" t="s">
        <v>484</v>
      </c>
      <c r="G259" s="69" t="s">
        <v>503</v>
      </c>
      <c r="H259" s="69" t="s">
        <v>207</v>
      </c>
      <c r="I259" s="69" t="s">
        <v>450</v>
      </c>
    </row>
    <row r="260" spans="1:9" s="32" customFormat="1" ht="37.5">
      <c r="A260" s="71">
        <v>6</v>
      </c>
      <c r="B260" s="69" t="s">
        <v>451</v>
      </c>
      <c r="C260" s="70">
        <v>14340</v>
      </c>
      <c r="D260" s="70">
        <v>14340</v>
      </c>
      <c r="E260" s="69" t="s">
        <v>13</v>
      </c>
      <c r="F260" s="69" t="s">
        <v>485</v>
      </c>
      <c r="G260" s="69" t="s">
        <v>504</v>
      </c>
      <c r="H260" s="69" t="s">
        <v>207</v>
      </c>
      <c r="I260" s="69" t="s">
        <v>452</v>
      </c>
    </row>
    <row r="261" spans="1:9" s="32" customFormat="1" ht="56.25">
      <c r="A261" s="71">
        <v>7</v>
      </c>
      <c r="B261" s="69" t="s">
        <v>914</v>
      </c>
      <c r="C261" s="70">
        <v>15000</v>
      </c>
      <c r="D261" s="70">
        <v>15000</v>
      </c>
      <c r="E261" s="69" t="s">
        <v>13</v>
      </c>
      <c r="F261" s="69" t="s">
        <v>486</v>
      </c>
      <c r="G261" s="69" t="s">
        <v>505</v>
      </c>
      <c r="H261" s="69" t="s">
        <v>207</v>
      </c>
      <c r="I261" s="69" t="s">
        <v>453</v>
      </c>
    </row>
    <row r="262" spans="1:9" s="32" customFormat="1" ht="56.25">
      <c r="A262" s="71">
        <v>8</v>
      </c>
      <c r="B262" s="69" t="s">
        <v>454</v>
      </c>
      <c r="C262" s="70">
        <v>8920</v>
      </c>
      <c r="D262" s="70">
        <v>8920</v>
      </c>
      <c r="E262" s="69" t="s">
        <v>13</v>
      </c>
      <c r="F262" s="69" t="s">
        <v>487</v>
      </c>
      <c r="G262" s="69" t="s">
        <v>506</v>
      </c>
      <c r="H262" s="69" t="s">
        <v>207</v>
      </c>
      <c r="I262" s="69" t="s">
        <v>455</v>
      </c>
    </row>
    <row r="263" spans="1:9" s="32" customFormat="1" ht="37.5">
      <c r="A263" s="71">
        <v>9</v>
      </c>
      <c r="B263" s="69" t="s">
        <v>456</v>
      </c>
      <c r="C263" s="70">
        <v>3000</v>
      </c>
      <c r="D263" s="70">
        <v>3000</v>
      </c>
      <c r="E263" s="69" t="s">
        <v>13</v>
      </c>
      <c r="F263" s="69" t="s">
        <v>488</v>
      </c>
      <c r="G263" s="69" t="s">
        <v>507</v>
      </c>
      <c r="H263" s="69" t="s">
        <v>207</v>
      </c>
      <c r="I263" s="69" t="s">
        <v>457</v>
      </c>
    </row>
    <row r="264" spans="1:9" s="32" customFormat="1" ht="37.5">
      <c r="A264" s="71">
        <v>10</v>
      </c>
      <c r="B264" s="69" t="s">
        <v>458</v>
      </c>
      <c r="C264" s="70">
        <v>7500</v>
      </c>
      <c r="D264" s="70">
        <v>7500</v>
      </c>
      <c r="E264" s="69" t="s">
        <v>13</v>
      </c>
      <c r="F264" s="69" t="s">
        <v>489</v>
      </c>
      <c r="G264" s="69" t="s">
        <v>508</v>
      </c>
      <c r="H264" s="69" t="s">
        <v>207</v>
      </c>
      <c r="I264" s="69" t="s">
        <v>459</v>
      </c>
    </row>
    <row r="265" spans="1:9" s="32" customFormat="1" ht="37.5">
      <c r="A265" s="71">
        <v>11</v>
      </c>
      <c r="B265" s="69" t="s">
        <v>460</v>
      </c>
      <c r="C265" s="70">
        <v>33900</v>
      </c>
      <c r="D265" s="70">
        <v>33900</v>
      </c>
      <c r="E265" s="69" t="s">
        <v>13</v>
      </c>
      <c r="F265" s="69" t="s">
        <v>490</v>
      </c>
      <c r="G265" s="69" t="s">
        <v>509</v>
      </c>
      <c r="H265" s="69" t="s">
        <v>207</v>
      </c>
      <c r="I265" s="69" t="s">
        <v>461</v>
      </c>
    </row>
    <row r="266" spans="1:9" s="32" customFormat="1" ht="56.25">
      <c r="A266" s="71">
        <v>12</v>
      </c>
      <c r="B266" s="69" t="s">
        <v>462</v>
      </c>
      <c r="C266" s="70">
        <v>24000</v>
      </c>
      <c r="D266" s="70">
        <v>24000</v>
      </c>
      <c r="E266" s="69" t="s">
        <v>13</v>
      </c>
      <c r="F266" s="69" t="s">
        <v>491</v>
      </c>
      <c r="G266" s="69" t="s">
        <v>510</v>
      </c>
      <c r="H266" s="69" t="s">
        <v>207</v>
      </c>
      <c r="I266" s="69" t="s">
        <v>463</v>
      </c>
    </row>
    <row r="267" spans="1:9" s="32" customFormat="1" ht="56.25">
      <c r="A267" s="71">
        <v>13</v>
      </c>
      <c r="B267" s="69" t="s">
        <v>464</v>
      </c>
      <c r="C267" s="70">
        <v>24000</v>
      </c>
      <c r="D267" s="70">
        <v>24000</v>
      </c>
      <c r="E267" s="69" t="s">
        <v>13</v>
      </c>
      <c r="F267" s="69" t="s">
        <v>491</v>
      </c>
      <c r="G267" s="69" t="s">
        <v>510</v>
      </c>
      <c r="H267" s="69" t="s">
        <v>207</v>
      </c>
      <c r="I267" s="69" t="s">
        <v>465</v>
      </c>
    </row>
    <row r="268" spans="1:9" ht="56.25">
      <c r="A268" s="55">
        <v>14</v>
      </c>
      <c r="B268" s="37" t="s">
        <v>466</v>
      </c>
      <c r="C268" s="49">
        <v>1480</v>
      </c>
      <c r="D268" s="49">
        <v>1480</v>
      </c>
      <c r="E268" s="37" t="s">
        <v>13</v>
      </c>
      <c r="F268" s="37" t="s">
        <v>492</v>
      </c>
      <c r="G268" s="37" t="s">
        <v>511</v>
      </c>
      <c r="H268" s="37" t="s">
        <v>207</v>
      </c>
      <c r="I268" s="37" t="s">
        <v>467</v>
      </c>
    </row>
    <row r="269" spans="1:9" ht="37.5">
      <c r="A269" s="55">
        <v>15</v>
      </c>
      <c r="B269" s="37" t="s">
        <v>468</v>
      </c>
      <c r="C269" s="49">
        <v>16900</v>
      </c>
      <c r="D269" s="49">
        <v>16900</v>
      </c>
      <c r="E269" s="37" t="s">
        <v>13</v>
      </c>
      <c r="F269" s="37" t="s">
        <v>493</v>
      </c>
      <c r="G269" s="37" t="s">
        <v>512</v>
      </c>
      <c r="H269" s="37" t="s">
        <v>207</v>
      </c>
      <c r="I269" s="37" t="s">
        <v>469</v>
      </c>
    </row>
    <row r="270" spans="1:9" ht="37.5">
      <c r="A270" s="55">
        <v>16</v>
      </c>
      <c r="B270" s="37" t="s">
        <v>470</v>
      </c>
      <c r="C270" s="49">
        <v>5828</v>
      </c>
      <c r="D270" s="49">
        <v>5828</v>
      </c>
      <c r="E270" s="37" t="s">
        <v>13</v>
      </c>
      <c r="F270" s="37" t="s">
        <v>494</v>
      </c>
      <c r="G270" s="37" t="s">
        <v>513</v>
      </c>
      <c r="H270" s="37" t="s">
        <v>207</v>
      </c>
      <c r="I270" s="37" t="s">
        <v>471</v>
      </c>
    </row>
    <row r="271" spans="1:9" ht="37.5">
      <c r="A271" s="55">
        <v>17</v>
      </c>
      <c r="B271" s="37" t="s">
        <v>472</v>
      </c>
      <c r="C271" s="49">
        <v>1400</v>
      </c>
      <c r="D271" s="49">
        <v>1400</v>
      </c>
      <c r="E271" s="37" t="s">
        <v>13</v>
      </c>
      <c r="F271" s="37" t="s">
        <v>495</v>
      </c>
      <c r="G271" s="37" t="s">
        <v>514</v>
      </c>
      <c r="H271" s="37" t="s">
        <v>207</v>
      </c>
      <c r="I271" s="37" t="s">
        <v>473</v>
      </c>
    </row>
    <row r="272" spans="1:9" ht="36" customHeight="1">
      <c r="A272" s="55">
        <v>18</v>
      </c>
      <c r="B272" s="37" t="s">
        <v>474</v>
      </c>
      <c r="C272" s="49">
        <v>52495</v>
      </c>
      <c r="D272" s="49">
        <v>52495</v>
      </c>
      <c r="E272" s="37" t="s">
        <v>13</v>
      </c>
      <c r="F272" s="37" t="s">
        <v>496</v>
      </c>
      <c r="G272" s="37" t="s">
        <v>515</v>
      </c>
      <c r="H272" s="37" t="s">
        <v>207</v>
      </c>
      <c r="I272" s="37" t="s">
        <v>475</v>
      </c>
    </row>
    <row r="273" spans="1:10" ht="37.5">
      <c r="A273" s="55">
        <v>19</v>
      </c>
      <c r="B273" s="37" t="s">
        <v>476</v>
      </c>
      <c r="C273" s="49">
        <v>5350</v>
      </c>
      <c r="D273" s="49">
        <v>5350</v>
      </c>
      <c r="E273" s="37" t="s">
        <v>13</v>
      </c>
      <c r="F273" s="37" t="s">
        <v>497</v>
      </c>
      <c r="G273" s="37" t="s">
        <v>516</v>
      </c>
      <c r="H273" s="37" t="s">
        <v>207</v>
      </c>
      <c r="I273" s="37" t="s">
        <v>477</v>
      </c>
      <c r="J273" s="30"/>
    </row>
    <row r="274" spans="1:10" ht="37.5">
      <c r="A274" s="55">
        <v>20</v>
      </c>
      <c r="B274" s="37" t="s">
        <v>478</v>
      </c>
      <c r="C274" s="49">
        <v>8580</v>
      </c>
      <c r="D274" s="49">
        <v>8580</v>
      </c>
      <c r="E274" s="37" t="s">
        <v>13</v>
      </c>
      <c r="F274" s="37" t="s">
        <v>498</v>
      </c>
      <c r="G274" s="37" t="s">
        <v>517</v>
      </c>
      <c r="H274" s="37" t="s">
        <v>207</v>
      </c>
      <c r="I274" s="37" t="s">
        <v>479</v>
      </c>
    </row>
    <row r="275" spans="1:10" s="98" customFormat="1" ht="20.25">
      <c r="A275" s="107" t="s">
        <v>820</v>
      </c>
      <c r="B275" s="107"/>
      <c r="C275" s="107"/>
      <c r="D275" s="107"/>
      <c r="E275" s="107"/>
      <c r="F275" s="78"/>
      <c r="G275" s="78"/>
      <c r="H275" s="78"/>
      <c r="I275" s="78"/>
    </row>
    <row r="276" spans="1:10" s="98" customFormat="1" ht="20.25">
      <c r="A276" s="107" t="s">
        <v>883</v>
      </c>
      <c r="B276" s="107"/>
      <c r="C276" s="107"/>
      <c r="D276" s="107"/>
      <c r="E276" s="107"/>
      <c r="F276" s="76"/>
      <c r="G276" s="76"/>
      <c r="H276" s="76"/>
      <c r="I276" s="76"/>
    </row>
    <row r="277" spans="1:10" s="98" customFormat="1" ht="20.25">
      <c r="A277" s="108" t="s">
        <v>227</v>
      </c>
      <c r="B277" s="108"/>
      <c r="C277" s="108"/>
      <c r="D277" s="108"/>
      <c r="E277" s="108"/>
      <c r="F277" s="79"/>
      <c r="G277" s="79"/>
      <c r="H277" s="79"/>
      <c r="I277" s="79"/>
    </row>
    <row r="278" spans="1:10" s="98" customFormat="1">
      <c r="A278" s="109" t="s">
        <v>218</v>
      </c>
      <c r="B278" s="110"/>
      <c r="C278" s="77" t="s">
        <v>219</v>
      </c>
      <c r="D278" s="111" t="s">
        <v>220</v>
      </c>
      <c r="E278" s="111"/>
      <c r="F278" s="40"/>
      <c r="G278" s="75"/>
      <c r="H278" s="75"/>
      <c r="I278" s="42"/>
    </row>
    <row r="279" spans="1:10" s="98" customFormat="1">
      <c r="A279" s="104" t="s">
        <v>221</v>
      </c>
      <c r="B279" s="105"/>
      <c r="C279" s="92">
        <f>COUNTIF(E296:E391, "ประกวดราคาอิเล็กทรอนิกส์ (e-bidding)")</f>
        <v>0</v>
      </c>
      <c r="D279" s="103">
        <v>0</v>
      </c>
      <c r="E279" s="103"/>
      <c r="F279" s="40"/>
      <c r="G279" s="75"/>
      <c r="H279" s="75"/>
      <c r="I279" s="42"/>
    </row>
    <row r="280" spans="1:10" s="98" customFormat="1">
      <c r="A280" s="104" t="s">
        <v>222</v>
      </c>
      <c r="B280" s="105"/>
      <c r="C280" s="92">
        <f>COUNTIF(E297:E392, "คัดเลือก")</f>
        <v>0</v>
      </c>
      <c r="D280" s="106">
        <v>0</v>
      </c>
      <c r="E280" s="106"/>
      <c r="F280" s="40"/>
      <c r="G280" s="75"/>
      <c r="H280" s="75"/>
      <c r="I280" s="42"/>
    </row>
    <row r="281" spans="1:10" s="98" customFormat="1">
      <c r="A281" s="104" t="s">
        <v>223</v>
      </c>
      <c r="B281" s="105"/>
      <c r="C281" s="92">
        <f>COUNTIF(E296:E310, "เฉพาะเจาะจง")</f>
        <v>15</v>
      </c>
      <c r="D281" s="103">
        <f>SUM(D296:D310)</f>
        <v>195596.12</v>
      </c>
      <c r="E281" s="103"/>
      <c r="F281" s="40"/>
      <c r="G281" s="75"/>
      <c r="H281" s="42"/>
    </row>
    <row r="282" spans="1:10" s="98" customFormat="1">
      <c r="A282" s="93"/>
      <c r="B282" s="93"/>
      <c r="C282" s="56"/>
      <c r="D282" s="56"/>
      <c r="E282" s="75"/>
      <c r="F282" s="75"/>
      <c r="G282" s="75"/>
      <c r="H282" s="42"/>
    </row>
    <row r="283" spans="1:10" s="98" customFormat="1">
      <c r="A283" s="94" t="s">
        <v>224</v>
      </c>
      <c r="B283" s="93"/>
      <c r="C283" s="56"/>
      <c r="D283" s="56"/>
      <c r="E283" s="75"/>
      <c r="F283" s="75"/>
      <c r="G283" s="75"/>
      <c r="H283" s="75"/>
      <c r="I283" s="42"/>
    </row>
    <row r="284" spans="1:10" s="98" customFormat="1">
      <c r="A284" s="95" t="s">
        <v>225</v>
      </c>
      <c r="B284" s="93"/>
      <c r="C284" s="56"/>
      <c r="D284" s="56"/>
      <c r="E284" s="75"/>
      <c r="F284" s="75"/>
      <c r="G284" s="75"/>
      <c r="H284" s="75"/>
      <c r="I284" s="42"/>
    </row>
    <row r="285" spans="1:10" s="98" customFormat="1">
      <c r="A285" s="96"/>
      <c r="B285" s="93"/>
      <c r="C285" s="56"/>
      <c r="D285" s="56"/>
      <c r="E285" s="75"/>
      <c r="F285" s="75"/>
      <c r="G285" s="75"/>
      <c r="H285" s="75"/>
      <c r="I285" s="42"/>
    </row>
    <row r="286" spans="1:10" s="98" customFormat="1">
      <c r="A286" s="94" t="s">
        <v>226</v>
      </c>
      <c r="B286" s="93"/>
      <c r="C286" s="56"/>
      <c r="D286" s="56"/>
      <c r="E286" s="75"/>
      <c r="F286" s="75"/>
      <c r="G286" s="75"/>
      <c r="H286" s="75"/>
      <c r="I286" s="42"/>
    </row>
    <row r="287" spans="1:10" s="98" customFormat="1">
      <c r="A287" s="95" t="s">
        <v>225</v>
      </c>
      <c r="B287" s="97"/>
      <c r="C287" s="56"/>
      <c r="D287" s="56"/>
      <c r="E287" s="40"/>
      <c r="F287" s="40"/>
      <c r="G287" s="40"/>
      <c r="H287" s="40"/>
      <c r="I287" s="40"/>
    </row>
    <row r="288" spans="1:10" s="98" customFormat="1">
      <c r="A288" s="72"/>
      <c r="B288" s="38"/>
      <c r="C288" s="50"/>
      <c r="D288" s="50"/>
      <c r="E288" s="38"/>
      <c r="F288" s="38"/>
      <c r="G288" s="38"/>
      <c r="H288" s="38"/>
      <c r="I288" s="38"/>
    </row>
    <row r="289" spans="1:10" s="98" customFormat="1">
      <c r="A289" s="72"/>
      <c r="B289" s="38"/>
      <c r="C289" s="50"/>
      <c r="D289" s="50"/>
      <c r="E289" s="38"/>
      <c r="F289" s="38"/>
      <c r="G289" s="38"/>
      <c r="H289" s="38"/>
      <c r="I289" s="38"/>
    </row>
    <row r="290" spans="1:10">
      <c r="J290" s="29"/>
    </row>
    <row r="291" spans="1:10" s="32" customFormat="1">
      <c r="A291" s="113" t="s">
        <v>518</v>
      </c>
      <c r="B291" s="113"/>
      <c r="C291" s="113"/>
      <c r="D291" s="113"/>
      <c r="E291" s="113"/>
      <c r="F291" s="113"/>
      <c r="G291" s="113"/>
      <c r="H291" s="113"/>
      <c r="I291" s="57" t="s">
        <v>8</v>
      </c>
    </row>
    <row r="292" spans="1:10" s="32" customFormat="1">
      <c r="A292" s="113" t="s">
        <v>201</v>
      </c>
      <c r="B292" s="113"/>
      <c r="C292" s="113"/>
      <c r="D292" s="113"/>
      <c r="E292" s="113"/>
      <c r="F292" s="113"/>
      <c r="G292" s="113"/>
      <c r="H292" s="113"/>
      <c r="I292" s="58"/>
    </row>
    <row r="293" spans="1:10" s="32" customFormat="1">
      <c r="A293" s="117" t="s">
        <v>519</v>
      </c>
      <c r="B293" s="117"/>
      <c r="C293" s="117"/>
      <c r="D293" s="117"/>
      <c r="E293" s="117"/>
      <c r="F293" s="117"/>
      <c r="G293" s="117"/>
      <c r="H293" s="117"/>
      <c r="I293" s="58"/>
    </row>
    <row r="294" spans="1:10">
      <c r="A294" s="59" t="s">
        <v>1</v>
      </c>
      <c r="B294" s="60" t="s">
        <v>2</v>
      </c>
      <c r="C294" s="61" t="s">
        <v>204</v>
      </c>
      <c r="D294" s="62" t="s">
        <v>10</v>
      </c>
      <c r="E294" s="63" t="s">
        <v>3</v>
      </c>
      <c r="F294" s="60" t="s">
        <v>4</v>
      </c>
      <c r="G294" s="63" t="s">
        <v>5</v>
      </c>
      <c r="H294" s="60" t="s">
        <v>6</v>
      </c>
      <c r="I294" s="60" t="s">
        <v>7</v>
      </c>
    </row>
    <row r="295" spans="1:10">
      <c r="A295" s="64"/>
      <c r="B295" s="65"/>
      <c r="C295" s="66" t="s">
        <v>203</v>
      </c>
      <c r="D295" s="67" t="s">
        <v>205</v>
      </c>
      <c r="E295" s="68"/>
      <c r="F295" s="65"/>
      <c r="G295" s="68" t="s">
        <v>216</v>
      </c>
      <c r="H295" s="65"/>
      <c r="I295" s="65" t="s">
        <v>11</v>
      </c>
    </row>
    <row r="296" spans="1:10" ht="56.25">
      <c r="A296" s="55">
        <v>1</v>
      </c>
      <c r="B296" s="37" t="s">
        <v>521</v>
      </c>
      <c r="C296" s="49">
        <v>8580</v>
      </c>
      <c r="D296" s="49">
        <v>8580</v>
      </c>
      <c r="E296" s="37" t="s">
        <v>13</v>
      </c>
      <c r="F296" s="37" t="s">
        <v>498</v>
      </c>
      <c r="G296" s="37" t="s">
        <v>517</v>
      </c>
      <c r="H296" s="37" t="s">
        <v>207</v>
      </c>
      <c r="I296" s="37" t="s">
        <v>479</v>
      </c>
    </row>
    <row r="297" spans="1:10" ht="56.25">
      <c r="A297" s="55">
        <v>2</v>
      </c>
      <c r="B297" s="37" t="s">
        <v>912</v>
      </c>
      <c r="C297" s="49">
        <v>24000</v>
      </c>
      <c r="D297" s="49">
        <v>24000</v>
      </c>
      <c r="E297" s="37" t="s">
        <v>13</v>
      </c>
      <c r="F297" s="37" t="s">
        <v>491</v>
      </c>
      <c r="G297" s="37" t="s">
        <v>510</v>
      </c>
      <c r="H297" s="37" t="s">
        <v>207</v>
      </c>
      <c r="I297" s="37" t="s">
        <v>522</v>
      </c>
    </row>
    <row r="298" spans="1:10" ht="37.5">
      <c r="A298" s="55">
        <v>3</v>
      </c>
      <c r="B298" s="37" t="s">
        <v>523</v>
      </c>
      <c r="C298" s="49">
        <v>23760</v>
      </c>
      <c r="D298" s="49">
        <v>23760</v>
      </c>
      <c r="E298" s="37" t="s">
        <v>13</v>
      </c>
      <c r="F298" s="37" t="s">
        <v>743</v>
      </c>
      <c r="G298" s="37" t="s">
        <v>759</v>
      </c>
      <c r="H298" s="37" t="s">
        <v>207</v>
      </c>
      <c r="I298" s="37" t="s">
        <v>524</v>
      </c>
    </row>
    <row r="299" spans="1:10" ht="56.25">
      <c r="A299" s="55">
        <v>4</v>
      </c>
      <c r="B299" s="37" t="s">
        <v>525</v>
      </c>
      <c r="C299" s="49">
        <v>2500</v>
      </c>
      <c r="D299" s="49">
        <v>2500</v>
      </c>
      <c r="E299" s="37" t="s">
        <v>13</v>
      </c>
      <c r="F299" s="37" t="s">
        <v>744</v>
      </c>
      <c r="G299" s="37" t="s">
        <v>760</v>
      </c>
      <c r="H299" s="37" t="s">
        <v>207</v>
      </c>
      <c r="I299" s="37" t="s">
        <v>526</v>
      </c>
    </row>
    <row r="300" spans="1:10" ht="56.25">
      <c r="A300" s="55">
        <v>5</v>
      </c>
      <c r="B300" s="37" t="s">
        <v>527</v>
      </c>
      <c r="C300" s="49">
        <v>2500</v>
      </c>
      <c r="D300" s="49">
        <v>2500</v>
      </c>
      <c r="E300" s="37" t="s">
        <v>13</v>
      </c>
      <c r="F300" s="37" t="s">
        <v>745</v>
      </c>
      <c r="G300" s="37" t="s">
        <v>761</v>
      </c>
      <c r="H300" s="37" t="s">
        <v>207</v>
      </c>
      <c r="I300" s="37" t="s">
        <v>528</v>
      </c>
    </row>
    <row r="301" spans="1:10" ht="56.25">
      <c r="A301" s="55">
        <v>6</v>
      </c>
      <c r="B301" s="37" t="s">
        <v>529</v>
      </c>
      <c r="C301" s="49">
        <v>6502</v>
      </c>
      <c r="D301" s="49">
        <v>6502</v>
      </c>
      <c r="E301" s="37" t="s">
        <v>13</v>
      </c>
      <c r="F301" s="37" t="s">
        <v>746</v>
      </c>
      <c r="G301" s="37" t="s">
        <v>762</v>
      </c>
      <c r="H301" s="37" t="s">
        <v>207</v>
      </c>
      <c r="I301" s="37" t="s">
        <v>530</v>
      </c>
    </row>
    <row r="302" spans="1:10" ht="37.5">
      <c r="A302" s="55">
        <v>7</v>
      </c>
      <c r="B302" s="37" t="s">
        <v>531</v>
      </c>
      <c r="C302" s="49">
        <v>1000</v>
      </c>
      <c r="D302" s="49">
        <v>1000</v>
      </c>
      <c r="E302" s="37" t="s">
        <v>13</v>
      </c>
      <c r="F302" s="37" t="s">
        <v>210</v>
      </c>
      <c r="G302" s="37" t="s">
        <v>213</v>
      </c>
      <c r="H302" s="37" t="s">
        <v>207</v>
      </c>
      <c r="I302" s="37" t="s">
        <v>532</v>
      </c>
    </row>
    <row r="303" spans="1:10" ht="56.25">
      <c r="A303" s="55">
        <v>8</v>
      </c>
      <c r="B303" s="37" t="s">
        <v>533</v>
      </c>
      <c r="C303" s="49">
        <v>1200</v>
      </c>
      <c r="D303" s="49">
        <v>1200</v>
      </c>
      <c r="E303" s="37" t="s">
        <v>13</v>
      </c>
      <c r="F303" s="37" t="s">
        <v>902</v>
      </c>
      <c r="G303" s="37" t="s">
        <v>903</v>
      </c>
      <c r="H303" s="37" t="s">
        <v>207</v>
      </c>
      <c r="I303" s="37" t="s">
        <v>534</v>
      </c>
    </row>
    <row r="304" spans="1:10" ht="56.25">
      <c r="A304" s="55">
        <v>9</v>
      </c>
      <c r="B304" s="37" t="s">
        <v>535</v>
      </c>
      <c r="C304" s="49">
        <v>700</v>
      </c>
      <c r="D304" s="49">
        <v>700</v>
      </c>
      <c r="E304" s="37" t="s">
        <v>13</v>
      </c>
      <c r="F304" s="37" t="s">
        <v>904</v>
      </c>
      <c r="G304" s="37" t="s">
        <v>905</v>
      </c>
      <c r="H304" s="37" t="s">
        <v>207</v>
      </c>
      <c r="I304" s="37" t="s">
        <v>536</v>
      </c>
    </row>
    <row r="305" spans="1:9" ht="56.25">
      <c r="A305" s="55">
        <v>10</v>
      </c>
      <c r="B305" s="37" t="s">
        <v>537</v>
      </c>
      <c r="C305" s="49">
        <v>7300</v>
      </c>
      <c r="D305" s="49">
        <v>7300</v>
      </c>
      <c r="E305" s="37" t="s">
        <v>13</v>
      </c>
      <c r="F305" s="37" t="s">
        <v>906</v>
      </c>
      <c r="G305" s="37" t="s">
        <v>907</v>
      </c>
      <c r="H305" s="37" t="s">
        <v>207</v>
      </c>
      <c r="I305" s="37" t="s">
        <v>538</v>
      </c>
    </row>
    <row r="306" spans="1:9" ht="37.5">
      <c r="A306" s="55">
        <v>11</v>
      </c>
      <c r="B306" s="37" t="s">
        <v>910</v>
      </c>
      <c r="C306" s="49">
        <v>21400</v>
      </c>
      <c r="D306" s="49">
        <v>21400</v>
      </c>
      <c r="E306" s="37" t="s">
        <v>13</v>
      </c>
      <c r="F306" s="37" t="s">
        <v>747</v>
      </c>
      <c r="G306" s="37" t="s">
        <v>763</v>
      </c>
      <c r="H306" s="37" t="s">
        <v>207</v>
      </c>
      <c r="I306" s="37" t="s">
        <v>539</v>
      </c>
    </row>
    <row r="307" spans="1:9" ht="37.5">
      <c r="A307" s="55">
        <v>12</v>
      </c>
      <c r="B307" s="37" t="s">
        <v>911</v>
      </c>
      <c r="C307" s="49">
        <v>1500</v>
      </c>
      <c r="D307" s="49">
        <v>1500</v>
      </c>
      <c r="E307" s="37" t="s">
        <v>13</v>
      </c>
      <c r="F307" s="37" t="s">
        <v>748</v>
      </c>
      <c r="G307" s="37" t="s">
        <v>764</v>
      </c>
      <c r="H307" s="37" t="s">
        <v>207</v>
      </c>
      <c r="I307" s="37" t="s">
        <v>540</v>
      </c>
    </row>
    <row r="308" spans="1:9" ht="56.25">
      <c r="A308" s="55">
        <v>13</v>
      </c>
      <c r="B308" s="37" t="s">
        <v>541</v>
      </c>
      <c r="C308" s="49">
        <v>13801</v>
      </c>
      <c r="D308" s="49">
        <v>13801</v>
      </c>
      <c r="E308" s="37" t="s">
        <v>13</v>
      </c>
      <c r="F308" s="37" t="s">
        <v>749</v>
      </c>
      <c r="G308" s="37" t="s">
        <v>765</v>
      </c>
      <c r="H308" s="37" t="s">
        <v>207</v>
      </c>
      <c r="I308" s="37" t="s">
        <v>542</v>
      </c>
    </row>
    <row r="309" spans="1:9" ht="37.5">
      <c r="A309" s="55">
        <v>14</v>
      </c>
      <c r="B309" s="37" t="s">
        <v>543</v>
      </c>
      <c r="C309" s="49">
        <v>42672.480000000003</v>
      </c>
      <c r="D309" s="49">
        <v>42672.480000000003</v>
      </c>
      <c r="E309" s="37" t="s">
        <v>13</v>
      </c>
      <c r="F309" s="37" t="s">
        <v>750</v>
      </c>
      <c r="G309" s="37" t="s">
        <v>766</v>
      </c>
      <c r="H309" s="37" t="s">
        <v>207</v>
      </c>
      <c r="I309" s="37" t="s">
        <v>544</v>
      </c>
    </row>
    <row r="310" spans="1:9" ht="37.5">
      <c r="A310" s="55">
        <v>15</v>
      </c>
      <c r="B310" s="37" t="s">
        <v>545</v>
      </c>
      <c r="C310" s="49">
        <v>38180.639999999999</v>
      </c>
      <c r="D310" s="49">
        <v>38180.639999999999</v>
      </c>
      <c r="E310" s="37" t="s">
        <v>13</v>
      </c>
      <c r="F310" s="37" t="s">
        <v>751</v>
      </c>
      <c r="G310" s="37" t="s">
        <v>767</v>
      </c>
      <c r="H310" s="37" t="s">
        <v>207</v>
      </c>
      <c r="I310" s="37" t="s">
        <v>546</v>
      </c>
    </row>
    <row r="311" spans="1:9" s="98" customFormat="1">
      <c r="A311" s="72"/>
      <c r="B311" s="38"/>
      <c r="C311" s="50"/>
      <c r="D311" s="50"/>
      <c r="E311" s="38"/>
      <c r="F311" s="38"/>
      <c r="G311" s="38"/>
      <c r="H311" s="38"/>
      <c r="I311" s="38"/>
    </row>
    <row r="312" spans="1:9" s="98" customFormat="1">
      <c r="A312" s="72"/>
      <c r="B312" s="38"/>
      <c r="C312" s="50"/>
      <c r="D312" s="50"/>
      <c r="E312" s="38"/>
      <c r="F312" s="38"/>
      <c r="G312" s="38"/>
      <c r="H312" s="38"/>
      <c r="I312" s="38"/>
    </row>
    <row r="313" spans="1:9" s="98" customFormat="1">
      <c r="A313" s="72"/>
      <c r="B313" s="38"/>
      <c r="C313" s="50"/>
      <c r="D313" s="50"/>
      <c r="E313" s="38"/>
      <c r="F313" s="38"/>
      <c r="G313" s="38"/>
      <c r="H313" s="38"/>
      <c r="I313" s="38"/>
    </row>
    <row r="314" spans="1:9" s="98" customFormat="1">
      <c r="A314" s="72"/>
      <c r="B314" s="38"/>
      <c r="C314" s="50"/>
      <c r="D314" s="50"/>
      <c r="E314" s="38"/>
      <c r="F314" s="38"/>
      <c r="G314" s="38"/>
      <c r="H314" s="38"/>
      <c r="I314" s="38"/>
    </row>
    <row r="315" spans="1:9" s="98" customFormat="1" ht="20.25">
      <c r="A315" s="107" t="s">
        <v>820</v>
      </c>
      <c r="B315" s="107"/>
      <c r="C315" s="107"/>
      <c r="D315" s="107"/>
      <c r="E315" s="107"/>
      <c r="F315" s="78"/>
      <c r="G315" s="78"/>
      <c r="H315" s="78"/>
      <c r="I315" s="78"/>
    </row>
    <row r="316" spans="1:9" s="98" customFormat="1" ht="20.25">
      <c r="A316" s="107" t="s">
        <v>886</v>
      </c>
      <c r="B316" s="107"/>
      <c r="C316" s="107"/>
      <c r="D316" s="107"/>
      <c r="E316" s="107"/>
      <c r="F316" s="76"/>
      <c r="G316" s="76"/>
      <c r="H316" s="76"/>
      <c r="I316" s="76"/>
    </row>
    <row r="317" spans="1:9" s="98" customFormat="1" ht="20.25">
      <c r="A317" s="108" t="s">
        <v>227</v>
      </c>
      <c r="B317" s="108"/>
      <c r="C317" s="108"/>
      <c r="D317" s="108"/>
      <c r="E317" s="108"/>
      <c r="F317" s="79"/>
      <c r="G317" s="79"/>
      <c r="H317" s="79"/>
      <c r="I317" s="79"/>
    </row>
    <row r="318" spans="1:9" s="98" customFormat="1">
      <c r="A318" s="109" t="s">
        <v>218</v>
      </c>
      <c r="B318" s="110"/>
      <c r="C318" s="77" t="s">
        <v>219</v>
      </c>
      <c r="D318" s="111" t="s">
        <v>220</v>
      </c>
      <c r="E318" s="111"/>
      <c r="F318" s="40"/>
      <c r="G318" s="75"/>
      <c r="H318" s="75"/>
      <c r="I318" s="42"/>
    </row>
    <row r="319" spans="1:9" s="98" customFormat="1">
      <c r="A319" s="104" t="s">
        <v>221</v>
      </c>
      <c r="B319" s="105"/>
      <c r="C319" s="92">
        <f>COUNTIF(E336:E482, "ประกวดราคาอิเล็กทรอนิกส์ (e-bidding)")</f>
        <v>0</v>
      </c>
      <c r="D319" s="103">
        <v>0</v>
      </c>
      <c r="E319" s="103"/>
      <c r="F319" s="40"/>
      <c r="G319" s="75"/>
      <c r="H319" s="75"/>
      <c r="I319" s="42"/>
    </row>
    <row r="320" spans="1:9" s="98" customFormat="1">
      <c r="A320" s="104" t="s">
        <v>222</v>
      </c>
      <c r="B320" s="105"/>
      <c r="C320" s="92">
        <f>COUNTIF(E337:E483, "คัดเลือก")</f>
        <v>0</v>
      </c>
      <c r="D320" s="106">
        <v>0</v>
      </c>
      <c r="E320" s="106"/>
      <c r="F320" s="40"/>
      <c r="G320" s="75"/>
      <c r="H320" s="75"/>
      <c r="I320" s="42"/>
    </row>
    <row r="321" spans="1:9" s="98" customFormat="1">
      <c r="A321" s="104" t="s">
        <v>223</v>
      </c>
      <c r="B321" s="105"/>
      <c r="C321" s="92">
        <f>COUNTIF(E336:E345, "เฉพาะเจาะจง")</f>
        <v>10</v>
      </c>
      <c r="D321" s="103">
        <f>SUM(D336:D345)</f>
        <v>101341.45</v>
      </c>
      <c r="E321" s="103"/>
      <c r="F321" s="40"/>
      <c r="G321" s="75"/>
      <c r="H321" s="42"/>
    </row>
    <row r="322" spans="1:9" s="98" customFormat="1">
      <c r="A322" s="93"/>
      <c r="B322" s="93"/>
      <c r="C322" s="56"/>
      <c r="D322" s="56"/>
      <c r="E322" s="75"/>
      <c r="F322" s="75"/>
      <c r="G322" s="75"/>
      <c r="H322" s="42"/>
    </row>
    <row r="323" spans="1:9" s="98" customFormat="1">
      <c r="A323" s="94" t="s">
        <v>224</v>
      </c>
      <c r="B323" s="93"/>
      <c r="C323" s="56"/>
      <c r="D323" s="56"/>
      <c r="E323" s="75"/>
      <c r="F323" s="75"/>
      <c r="G323" s="75"/>
      <c r="H323" s="75"/>
      <c r="I323" s="42"/>
    </row>
    <row r="324" spans="1:9" s="98" customFormat="1">
      <c r="A324" s="95" t="s">
        <v>225</v>
      </c>
      <c r="B324" s="93"/>
      <c r="C324" s="56"/>
      <c r="D324" s="56"/>
      <c r="E324" s="75"/>
      <c r="F324" s="75"/>
      <c r="G324" s="75"/>
      <c r="H324" s="75"/>
      <c r="I324" s="42"/>
    </row>
    <row r="325" spans="1:9" s="98" customFormat="1">
      <c r="A325" s="96"/>
      <c r="B325" s="93"/>
      <c r="C325" s="56"/>
      <c r="D325" s="56"/>
      <c r="E325" s="75"/>
      <c r="F325" s="75"/>
      <c r="G325" s="75"/>
      <c r="H325" s="75"/>
      <c r="I325" s="42"/>
    </row>
    <row r="326" spans="1:9" s="98" customFormat="1">
      <c r="A326" s="94" t="s">
        <v>226</v>
      </c>
      <c r="B326" s="93"/>
      <c r="C326" s="56"/>
      <c r="D326" s="56"/>
      <c r="E326" s="75"/>
      <c r="F326" s="75"/>
      <c r="G326" s="75"/>
      <c r="H326" s="75"/>
      <c r="I326" s="42"/>
    </row>
    <row r="327" spans="1:9" s="98" customFormat="1">
      <c r="A327" s="95" t="s">
        <v>225</v>
      </c>
      <c r="B327" s="97"/>
      <c r="C327" s="56"/>
      <c r="D327" s="56"/>
      <c r="E327" s="40"/>
      <c r="F327" s="40"/>
      <c r="G327" s="40"/>
      <c r="H327" s="40"/>
      <c r="I327" s="40"/>
    </row>
    <row r="328" spans="1:9" s="98" customFormat="1">
      <c r="A328" s="72"/>
      <c r="B328" s="38"/>
      <c r="C328" s="50"/>
      <c r="D328" s="50"/>
      <c r="E328" s="38"/>
      <c r="F328" s="38"/>
      <c r="G328" s="38"/>
      <c r="H328" s="38"/>
      <c r="I328" s="38"/>
    </row>
    <row r="329" spans="1:9" s="98" customFormat="1">
      <c r="A329" s="72"/>
      <c r="B329" s="38"/>
      <c r="C329" s="50"/>
      <c r="D329" s="50"/>
      <c r="E329" s="38"/>
      <c r="F329" s="38"/>
      <c r="G329" s="38"/>
      <c r="H329" s="38"/>
      <c r="I329" s="38"/>
    </row>
    <row r="331" spans="1:9" s="32" customFormat="1">
      <c r="A331" s="113" t="s">
        <v>520</v>
      </c>
      <c r="B331" s="113"/>
      <c r="C331" s="113"/>
      <c r="D331" s="113"/>
      <c r="E331" s="113"/>
      <c r="F331" s="113"/>
      <c r="G331" s="113"/>
      <c r="H331" s="113"/>
      <c r="I331" s="57" t="s">
        <v>8</v>
      </c>
    </row>
    <row r="332" spans="1:9" s="32" customFormat="1">
      <c r="A332" s="113" t="s">
        <v>201</v>
      </c>
      <c r="B332" s="113"/>
      <c r="C332" s="113"/>
      <c r="D332" s="113"/>
      <c r="E332" s="113"/>
      <c r="F332" s="113"/>
      <c r="G332" s="113"/>
      <c r="H332" s="113"/>
      <c r="I332" s="58"/>
    </row>
    <row r="333" spans="1:9" s="32" customFormat="1">
      <c r="A333" s="113" t="s">
        <v>567</v>
      </c>
      <c r="B333" s="113"/>
      <c r="C333" s="113"/>
      <c r="D333" s="113"/>
      <c r="E333" s="113"/>
      <c r="F333" s="113"/>
      <c r="G333" s="113"/>
      <c r="H333" s="113"/>
      <c r="I333" s="58"/>
    </row>
    <row r="334" spans="1:9">
      <c r="A334" s="59" t="s">
        <v>1</v>
      </c>
      <c r="B334" s="60" t="s">
        <v>2</v>
      </c>
      <c r="C334" s="61" t="s">
        <v>204</v>
      </c>
      <c r="D334" s="62" t="s">
        <v>10</v>
      </c>
      <c r="E334" s="63" t="s">
        <v>3</v>
      </c>
      <c r="F334" s="60" t="s">
        <v>4</v>
      </c>
      <c r="G334" s="63" t="s">
        <v>5</v>
      </c>
      <c r="H334" s="60" t="s">
        <v>6</v>
      </c>
      <c r="I334" s="60" t="s">
        <v>7</v>
      </c>
    </row>
    <row r="335" spans="1:9">
      <c r="A335" s="64"/>
      <c r="B335" s="65"/>
      <c r="C335" s="66" t="s">
        <v>203</v>
      </c>
      <c r="D335" s="67" t="s">
        <v>205</v>
      </c>
      <c r="E335" s="68"/>
      <c r="F335" s="65"/>
      <c r="G335" s="68" t="s">
        <v>216</v>
      </c>
      <c r="H335" s="65"/>
      <c r="I335" s="65" t="s">
        <v>11</v>
      </c>
    </row>
    <row r="336" spans="1:9" ht="37.5">
      <c r="A336" s="55">
        <v>1</v>
      </c>
      <c r="B336" s="37" t="s">
        <v>565</v>
      </c>
      <c r="C336" s="49">
        <v>3600</v>
      </c>
      <c r="D336" s="49">
        <v>3600</v>
      </c>
      <c r="E336" s="37" t="s">
        <v>13</v>
      </c>
      <c r="F336" s="37" t="s">
        <v>898</v>
      </c>
      <c r="G336" s="37" t="s">
        <v>899</v>
      </c>
      <c r="H336" s="37" t="s">
        <v>207</v>
      </c>
      <c r="I336" s="37" t="s">
        <v>547</v>
      </c>
    </row>
    <row r="337" spans="1:9" ht="37.5">
      <c r="A337" s="55">
        <v>2</v>
      </c>
      <c r="B337" s="37" t="s">
        <v>548</v>
      </c>
      <c r="C337" s="49">
        <v>8062.45</v>
      </c>
      <c r="D337" s="49">
        <v>8062.45</v>
      </c>
      <c r="E337" s="37" t="s">
        <v>13</v>
      </c>
      <c r="F337" s="37" t="s">
        <v>685</v>
      </c>
      <c r="G337" s="37" t="s">
        <v>752</v>
      </c>
      <c r="H337" s="37" t="s">
        <v>207</v>
      </c>
      <c r="I337" s="37" t="s">
        <v>549</v>
      </c>
    </row>
    <row r="338" spans="1:9" ht="56.25">
      <c r="A338" s="55">
        <v>3</v>
      </c>
      <c r="B338" s="37" t="s">
        <v>550</v>
      </c>
      <c r="C338" s="49">
        <v>9153</v>
      </c>
      <c r="D338" s="49">
        <v>9153</v>
      </c>
      <c r="E338" s="37" t="s">
        <v>13</v>
      </c>
      <c r="F338" s="37" t="s">
        <v>686</v>
      </c>
      <c r="G338" s="37" t="s">
        <v>753</v>
      </c>
      <c r="H338" s="37" t="s">
        <v>207</v>
      </c>
      <c r="I338" s="37" t="s">
        <v>551</v>
      </c>
    </row>
    <row r="339" spans="1:9" ht="37.5">
      <c r="A339" s="55">
        <v>4</v>
      </c>
      <c r="B339" s="37" t="s">
        <v>552</v>
      </c>
      <c r="C339" s="49">
        <v>2500</v>
      </c>
      <c r="D339" s="49">
        <v>2500</v>
      </c>
      <c r="E339" s="37" t="s">
        <v>13</v>
      </c>
      <c r="F339" s="37" t="s">
        <v>884</v>
      </c>
      <c r="G339" s="37" t="s">
        <v>885</v>
      </c>
      <c r="H339" s="37" t="s">
        <v>207</v>
      </c>
      <c r="I339" s="37" t="s">
        <v>553</v>
      </c>
    </row>
    <row r="340" spans="1:9" ht="56.25">
      <c r="A340" s="55">
        <v>5</v>
      </c>
      <c r="B340" s="37" t="s">
        <v>554</v>
      </c>
      <c r="C340" s="49">
        <v>690</v>
      </c>
      <c r="D340" s="49">
        <v>690</v>
      </c>
      <c r="E340" s="37" t="s">
        <v>13</v>
      </c>
      <c r="F340" s="37" t="s">
        <v>687</v>
      </c>
      <c r="G340" s="37" t="s">
        <v>754</v>
      </c>
      <c r="H340" s="37" t="s">
        <v>207</v>
      </c>
      <c r="I340" s="37" t="s">
        <v>555</v>
      </c>
    </row>
    <row r="341" spans="1:9" ht="56.25">
      <c r="A341" s="55">
        <v>6</v>
      </c>
      <c r="B341" s="37" t="s">
        <v>556</v>
      </c>
      <c r="C341" s="49">
        <v>22000</v>
      </c>
      <c r="D341" s="49">
        <v>22000</v>
      </c>
      <c r="E341" s="37" t="s">
        <v>13</v>
      </c>
      <c r="F341" s="37" t="s">
        <v>688</v>
      </c>
      <c r="G341" s="37" t="s">
        <v>755</v>
      </c>
      <c r="H341" s="37" t="s">
        <v>207</v>
      </c>
      <c r="I341" s="37" t="s">
        <v>557</v>
      </c>
    </row>
    <row r="342" spans="1:9" s="31" customFormat="1" ht="56.25">
      <c r="A342" s="55">
        <v>7</v>
      </c>
      <c r="B342" s="37" t="s">
        <v>558</v>
      </c>
      <c r="C342" s="49">
        <v>38600</v>
      </c>
      <c r="D342" s="49">
        <v>38600</v>
      </c>
      <c r="E342" s="37" t="s">
        <v>13</v>
      </c>
      <c r="F342" s="37" t="s">
        <v>211</v>
      </c>
      <c r="G342" s="37" t="s">
        <v>214</v>
      </c>
      <c r="H342" s="37" t="s">
        <v>207</v>
      </c>
      <c r="I342" s="37" t="s">
        <v>559</v>
      </c>
    </row>
    <row r="343" spans="1:9" ht="56.25">
      <c r="A343" s="55">
        <v>8</v>
      </c>
      <c r="B343" s="37" t="s">
        <v>560</v>
      </c>
      <c r="C343" s="49">
        <v>5000</v>
      </c>
      <c r="D343" s="49">
        <v>5000</v>
      </c>
      <c r="E343" s="37" t="s">
        <v>13</v>
      </c>
      <c r="F343" s="37" t="s">
        <v>689</v>
      </c>
      <c r="G343" s="37" t="s">
        <v>756</v>
      </c>
      <c r="H343" s="37" t="s">
        <v>207</v>
      </c>
      <c r="I343" s="37" t="s">
        <v>561</v>
      </c>
    </row>
    <row r="344" spans="1:9" ht="37.5">
      <c r="A344" s="55">
        <v>9</v>
      </c>
      <c r="B344" s="37" t="s">
        <v>208</v>
      </c>
      <c r="C344" s="49">
        <v>9986</v>
      </c>
      <c r="D344" s="49">
        <v>9986</v>
      </c>
      <c r="E344" s="37" t="s">
        <v>13</v>
      </c>
      <c r="F344" s="37" t="s">
        <v>690</v>
      </c>
      <c r="G344" s="37" t="s">
        <v>757</v>
      </c>
      <c r="H344" s="37" t="s">
        <v>207</v>
      </c>
      <c r="I344" s="37" t="s">
        <v>562</v>
      </c>
    </row>
    <row r="345" spans="1:9" ht="56.25">
      <c r="A345" s="55">
        <v>10</v>
      </c>
      <c r="B345" s="37" t="s">
        <v>563</v>
      </c>
      <c r="C345" s="49">
        <v>1750</v>
      </c>
      <c r="D345" s="49">
        <v>1750</v>
      </c>
      <c r="E345" s="37" t="s">
        <v>13</v>
      </c>
      <c r="F345" s="37" t="s">
        <v>691</v>
      </c>
      <c r="G345" s="37" t="s">
        <v>758</v>
      </c>
      <c r="H345" s="37" t="s">
        <v>207</v>
      </c>
      <c r="I345" s="37" t="s">
        <v>564</v>
      </c>
    </row>
    <row r="346" spans="1:9" s="98" customFormat="1">
      <c r="A346" s="72"/>
      <c r="B346" s="38"/>
      <c r="C346" s="50"/>
      <c r="D346" s="50"/>
      <c r="E346" s="38"/>
      <c r="F346" s="38"/>
      <c r="G346" s="38"/>
      <c r="H346" s="38"/>
      <c r="I346" s="38"/>
    </row>
    <row r="347" spans="1:9" s="98" customFormat="1">
      <c r="A347" s="72"/>
      <c r="B347" s="38"/>
      <c r="C347" s="50"/>
      <c r="D347" s="50"/>
      <c r="E347" s="38"/>
      <c r="F347" s="38"/>
      <c r="G347" s="38"/>
      <c r="H347" s="38"/>
      <c r="I347" s="38"/>
    </row>
    <row r="348" spans="1:9" s="98" customFormat="1">
      <c r="A348" s="72"/>
      <c r="B348" s="38"/>
      <c r="C348" s="50"/>
      <c r="D348" s="50"/>
      <c r="E348" s="38"/>
      <c r="F348" s="38"/>
      <c r="G348" s="38"/>
      <c r="H348" s="38"/>
      <c r="I348" s="38"/>
    </row>
    <row r="349" spans="1:9" s="98" customFormat="1">
      <c r="A349" s="72"/>
      <c r="B349" s="38"/>
      <c r="C349" s="50"/>
      <c r="D349" s="50"/>
      <c r="E349" s="38"/>
      <c r="F349" s="38"/>
      <c r="G349" s="38"/>
      <c r="H349" s="38"/>
      <c r="I349" s="38"/>
    </row>
    <row r="350" spans="1:9" s="98" customFormat="1">
      <c r="A350" s="72"/>
      <c r="B350" s="38"/>
      <c r="C350" s="50"/>
      <c r="D350" s="50"/>
      <c r="E350" s="38"/>
      <c r="F350" s="38"/>
      <c r="G350" s="38"/>
      <c r="H350" s="38"/>
      <c r="I350" s="38"/>
    </row>
    <row r="351" spans="1:9" s="98" customFormat="1">
      <c r="A351" s="72"/>
      <c r="B351" s="38"/>
      <c r="C351" s="50"/>
      <c r="D351" s="50"/>
      <c r="E351" s="38"/>
      <c r="F351" s="38"/>
      <c r="G351" s="38"/>
      <c r="H351" s="38"/>
      <c r="I351" s="38"/>
    </row>
    <row r="352" spans="1:9" s="98" customFormat="1">
      <c r="A352" s="72"/>
      <c r="B352" s="38"/>
      <c r="C352" s="50"/>
      <c r="D352" s="50"/>
      <c r="E352" s="38"/>
      <c r="F352" s="38"/>
      <c r="G352" s="38"/>
      <c r="H352" s="38"/>
      <c r="I352" s="38"/>
    </row>
    <row r="353" spans="1:9" s="98" customFormat="1">
      <c r="A353" s="72"/>
      <c r="B353" s="38"/>
      <c r="C353" s="50"/>
      <c r="D353" s="50"/>
      <c r="E353" s="38"/>
      <c r="F353" s="38"/>
      <c r="G353" s="38"/>
      <c r="H353" s="38"/>
      <c r="I353" s="38"/>
    </row>
    <row r="354" spans="1:9" s="98" customFormat="1">
      <c r="A354" s="72"/>
      <c r="B354" s="38"/>
      <c r="C354" s="50"/>
      <c r="D354" s="50"/>
      <c r="E354" s="38"/>
      <c r="F354" s="38"/>
      <c r="G354" s="38"/>
      <c r="H354" s="38"/>
      <c r="I354" s="38"/>
    </row>
    <row r="355" spans="1:9" s="98" customFormat="1">
      <c r="A355" s="72"/>
      <c r="B355" s="38"/>
      <c r="C355" s="50"/>
      <c r="D355" s="50"/>
      <c r="E355" s="38"/>
      <c r="F355" s="38"/>
      <c r="G355" s="38"/>
      <c r="H355" s="38"/>
      <c r="I355" s="38"/>
    </row>
    <row r="356" spans="1:9" s="98" customFormat="1">
      <c r="A356" s="72"/>
      <c r="B356" s="38"/>
      <c r="C356" s="50"/>
      <c r="D356" s="50"/>
      <c r="E356" s="38"/>
      <c r="F356" s="38"/>
      <c r="G356" s="38"/>
      <c r="H356" s="38"/>
      <c r="I356" s="38"/>
    </row>
    <row r="357" spans="1:9" s="98" customFormat="1">
      <c r="A357" s="72"/>
      <c r="B357" s="38"/>
      <c r="C357" s="50"/>
      <c r="D357" s="50"/>
      <c r="E357" s="38"/>
      <c r="F357" s="38"/>
      <c r="G357" s="38"/>
      <c r="H357" s="38"/>
      <c r="I357" s="38"/>
    </row>
    <row r="358" spans="1:9" s="98" customFormat="1">
      <c r="A358" s="72"/>
      <c r="B358" s="38"/>
      <c r="C358" s="50"/>
      <c r="D358" s="50"/>
      <c r="E358" s="38"/>
      <c r="F358" s="38"/>
      <c r="G358" s="38"/>
      <c r="H358" s="38"/>
      <c r="I358" s="38"/>
    </row>
    <row r="359" spans="1:9" s="98" customFormat="1">
      <c r="A359" s="72"/>
      <c r="B359" s="38"/>
      <c r="C359" s="50"/>
      <c r="D359" s="50"/>
      <c r="E359" s="38"/>
      <c r="F359" s="38"/>
      <c r="G359" s="38"/>
      <c r="H359" s="38"/>
      <c r="I359" s="38"/>
    </row>
    <row r="360" spans="1:9" s="98" customFormat="1">
      <c r="A360" s="72"/>
      <c r="B360" s="38"/>
      <c r="C360" s="50"/>
      <c r="D360" s="50"/>
      <c r="E360" s="38"/>
      <c r="F360" s="38"/>
      <c r="G360" s="38"/>
      <c r="H360" s="38"/>
      <c r="I360" s="38"/>
    </row>
    <row r="361" spans="1:9" s="98" customFormat="1">
      <c r="A361" s="72"/>
      <c r="B361" s="38"/>
      <c r="C361" s="50"/>
      <c r="D361" s="50"/>
      <c r="E361" s="38"/>
      <c r="F361" s="38"/>
      <c r="G361" s="38"/>
      <c r="H361" s="38"/>
      <c r="I361" s="38"/>
    </row>
    <row r="362" spans="1:9" s="98" customFormat="1" ht="20.25">
      <c r="A362" s="107" t="s">
        <v>820</v>
      </c>
      <c r="B362" s="107"/>
      <c r="C362" s="107"/>
      <c r="D362" s="107"/>
      <c r="E362" s="107"/>
      <c r="F362" s="78"/>
      <c r="G362" s="78"/>
      <c r="H362" s="78"/>
      <c r="I362" s="78"/>
    </row>
    <row r="363" spans="1:9" s="98" customFormat="1" ht="20.25">
      <c r="A363" s="107" t="s">
        <v>887</v>
      </c>
      <c r="B363" s="107"/>
      <c r="C363" s="107"/>
      <c r="D363" s="107"/>
      <c r="E363" s="107"/>
      <c r="F363" s="76"/>
      <c r="G363" s="76"/>
      <c r="H363" s="76"/>
      <c r="I363" s="76"/>
    </row>
    <row r="364" spans="1:9" s="98" customFormat="1" ht="20.25">
      <c r="A364" s="108" t="s">
        <v>227</v>
      </c>
      <c r="B364" s="108"/>
      <c r="C364" s="108"/>
      <c r="D364" s="108"/>
      <c r="E364" s="108"/>
      <c r="F364" s="79"/>
      <c r="G364" s="79"/>
      <c r="H364" s="79"/>
      <c r="I364" s="79"/>
    </row>
    <row r="365" spans="1:9" s="98" customFormat="1">
      <c r="A365" s="109" t="s">
        <v>218</v>
      </c>
      <c r="B365" s="110"/>
      <c r="C365" s="77" t="s">
        <v>219</v>
      </c>
      <c r="D365" s="111" t="s">
        <v>220</v>
      </c>
      <c r="E365" s="111"/>
      <c r="F365" s="40"/>
      <c r="G365" s="75"/>
      <c r="H365" s="75"/>
      <c r="I365" s="42"/>
    </row>
    <row r="366" spans="1:9" s="98" customFormat="1">
      <c r="A366" s="104" t="s">
        <v>221</v>
      </c>
      <c r="B366" s="105"/>
      <c r="C366" s="92">
        <f>COUNTIF(E383:E509, "ประกวดราคาอิเล็กทรอนิกส์ (e-bidding)")</f>
        <v>0</v>
      </c>
      <c r="D366" s="103">
        <v>0</v>
      </c>
      <c r="E366" s="103"/>
      <c r="F366" s="40"/>
      <c r="G366" s="75"/>
      <c r="H366" s="75"/>
      <c r="I366" s="42"/>
    </row>
    <row r="367" spans="1:9" s="98" customFormat="1">
      <c r="A367" s="104" t="s">
        <v>222</v>
      </c>
      <c r="B367" s="105"/>
      <c r="C367" s="92">
        <f>COUNTIF(E384:E509, "คัดเลือก")</f>
        <v>0</v>
      </c>
      <c r="D367" s="106">
        <v>0</v>
      </c>
      <c r="E367" s="106"/>
      <c r="F367" s="40"/>
      <c r="G367" s="75"/>
      <c r="H367" s="75"/>
      <c r="I367" s="42"/>
    </row>
    <row r="368" spans="1:9" s="98" customFormat="1">
      <c r="A368" s="104" t="s">
        <v>223</v>
      </c>
      <c r="B368" s="105"/>
      <c r="C368" s="92">
        <f>COUNTIF(E383:E407, "เฉพาะเจาะจง")</f>
        <v>25</v>
      </c>
      <c r="D368" s="103">
        <f>SUM(D383:D386,D388:D407,188000+0)</f>
        <v>700650.17999999993</v>
      </c>
      <c r="E368" s="103"/>
      <c r="F368" s="40"/>
      <c r="G368" s="75"/>
      <c r="H368" s="42"/>
    </row>
    <row r="369" spans="1:9" s="98" customFormat="1">
      <c r="A369" s="93"/>
      <c r="B369" s="93"/>
      <c r="C369" s="56"/>
      <c r="D369" s="56"/>
      <c r="E369" s="75"/>
      <c r="F369" s="75"/>
      <c r="G369" s="75"/>
      <c r="H369" s="42"/>
    </row>
    <row r="370" spans="1:9" s="98" customFormat="1">
      <c r="A370" s="94" t="s">
        <v>224</v>
      </c>
      <c r="B370" s="93"/>
      <c r="C370" s="56"/>
      <c r="D370" s="56"/>
      <c r="E370" s="75"/>
      <c r="F370" s="75"/>
      <c r="G370" s="75"/>
      <c r="H370" s="75"/>
      <c r="I370" s="42"/>
    </row>
    <row r="371" spans="1:9" s="98" customFormat="1">
      <c r="A371" s="95" t="s">
        <v>225</v>
      </c>
      <c r="B371" s="93"/>
      <c r="C371" s="56"/>
      <c r="D371" s="56"/>
      <c r="E371" s="75"/>
      <c r="F371" s="75"/>
      <c r="G371" s="75"/>
      <c r="H371" s="75"/>
      <c r="I371" s="42"/>
    </row>
    <row r="372" spans="1:9" s="98" customFormat="1">
      <c r="A372" s="96"/>
      <c r="B372" s="93"/>
      <c r="C372" s="56"/>
      <c r="D372" s="56"/>
      <c r="E372" s="75"/>
      <c r="F372" s="75"/>
      <c r="G372" s="75"/>
      <c r="H372" s="75"/>
      <c r="I372" s="42"/>
    </row>
    <row r="373" spans="1:9" s="98" customFormat="1">
      <c r="A373" s="94" t="s">
        <v>226</v>
      </c>
      <c r="B373" s="93"/>
      <c r="C373" s="56"/>
      <c r="D373" s="56"/>
      <c r="E373" s="75"/>
      <c r="F373" s="75"/>
      <c r="G373" s="75"/>
      <c r="H373" s="75"/>
      <c r="I373" s="42"/>
    </row>
    <row r="374" spans="1:9" s="98" customFormat="1">
      <c r="A374" s="95" t="s">
        <v>225</v>
      </c>
      <c r="B374" s="97"/>
      <c r="C374" s="56"/>
      <c r="D374" s="56"/>
      <c r="E374" s="40"/>
      <c r="F374" s="40"/>
      <c r="G374" s="40"/>
      <c r="H374" s="40"/>
      <c r="I374" s="40"/>
    </row>
    <row r="375" spans="1:9" s="98" customFormat="1">
      <c r="A375" s="72"/>
      <c r="B375" s="38"/>
      <c r="C375" s="50"/>
      <c r="D375" s="50"/>
      <c r="E375" s="38"/>
      <c r="F375" s="38"/>
      <c r="G375" s="38"/>
      <c r="H375" s="38"/>
      <c r="I375" s="38"/>
    </row>
    <row r="376" spans="1:9" s="98" customFormat="1">
      <c r="A376" s="72"/>
      <c r="B376" s="38"/>
      <c r="C376" s="50"/>
      <c r="D376" s="50"/>
      <c r="E376" s="38"/>
      <c r="F376" s="38"/>
      <c r="G376" s="38"/>
      <c r="H376" s="38"/>
      <c r="I376" s="38"/>
    </row>
    <row r="378" spans="1:9" s="32" customFormat="1">
      <c r="A378" s="113" t="s">
        <v>566</v>
      </c>
      <c r="B378" s="113"/>
      <c r="C378" s="113"/>
      <c r="D378" s="113"/>
      <c r="E378" s="113"/>
      <c r="F378" s="113"/>
      <c r="G378" s="113"/>
      <c r="H378" s="113"/>
      <c r="I378" s="57" t="s">
        <v>8</v>
      </c>
    </row>
    <row r="379" spans="1:9" s="32" customFormat="1">
      <c r="A379" s="113" t="s">
        <v>201</v>
      </c>
      <c r="B379" s="113"/>
      <c r="C379" s="113"/>
      <c r="D379" s="113"/>
      <c r="E379" s="113"/>
      <c r="F379" s="113"/>
      <c r="G379" s="113"/>
      <c r="H379" s="113"/>
      <c r="I379" s="58"/>
    </row>
    <row r="380" spans="1:9" s="32" customFormat="1">
      <c r="A380" s="117" t="s">
        <v>568</v>
      </c>
      <c r="B380" s="117"/>
      <c r="C380" s="117"/>
      <c r="D380" s="117"/>
      <c r="E380" s="117"/>
      <c r="F380" s="117"/>
      <c r="G380" s="117"/>
      <c r="H380" s="117"/>
      <c r="I380" s="58"/>
    </row>
    <row r="381" spans="1:9">
      <c r="A381" s="59" t="s">
        <v>1</v>
      </c>
      <c r="B381" s="60" t="s">
        <v>2</v>
      </c>
      <c r="C381" s="61" t="s">
        <v>204</v>
      </c>
      <c r="D381" s="62" t="s">
        <v>10</v>
      </c>
      <c r="E381" s="63" t="s">
        <v>3</v>
      </c>
      <c r="F381" s="60" t="s">
        <v>4</v>
      </c>
      <c r="G381" s="63" t="s">
        <v>5</v>
      </c>
      <c r="H381" s="60" t="s">
        <v>6</v>
      </c>
      <c r="I381" s="60" t="s">
        <v>7</v>
      </c>
    </row>
    <row r="382" spans="1:9">
      <c r="A382" s="64"/>
      <c r="B382" s="65"/>
      <c r="C382" s="66" t="s">
        <v>203</v>
      </c>
      <c r="D382" s="67" t="s">
        <v>205</v>
      </c>
      <c r="E382" s="68"/>
      <c r="F382" s="65"/>
      <c r="G382" s="68" t="s">
        <v>216</v>
      </c>
      <c r="H382" s="65"/>
      <c r="I382" s="65" t="s">
        <v>11</v>
      </c>
    </row>
    <row r="383" spans="1:9" ht="37.5">
      <c r="A383" s="55">
        <v>1</v>
      </c>
      <c r="B383" s="37" t="s">
        <v>569</v>
      </c>
      <c r="C383" s="49">
        <v>11500</v>
      </c>
      <c r="D383" s="49">
        <v>11500</v>
      </c>
      <c r="E383" s="37" t="s">
        <v>13</v>
      </c>
      <c r="F383" s="37" t="s">
        <v>692</v>
      </c>
      <c r="G383" s="37" t="s">
        <v>768</v>
      </c>
      <c r="H383" s="37" t="s">
        <v>207</v>
      </c>
      <c r="I383" s="37" t="s">
        <v>570</v>
      </c>
    </row>
    <row r="384" spans="1:9" ht="37.5">
      <c r="A384" s="55">
        <v>2</v>
      </c>
      <c r="B384" s="37" t="s">
        <v>571</v>
      </c>
      <c r="C384" s="49">
        <v>10500</v>
      </c>
      <c r="D384" s="49">
        <v>10500</v>
      </c>
      <c r="E384" s="37" t="s">
        <v>13</v>
      </c>
      <c r="F384" s="37" t="s">
        <v>693</v>
      </c>
      <c r="G384" s="37" t="s">
        <v>769</v>
      </c>
      <c r="H384" s="37" t="s">
        <v>207</v>
      </c>
      <c r="I384" s="37" t="s">
        <v>572</v>
      </c>
    </row>
    <row r="385" spans="1:9" ht="56.25">
      <c r="A385" s="55">
        <v>3</v>
      </c>
      <c r="B385" s="37" t="s">
        <v>573</v>
      </c>
      <c r="C385" s="49">
        <v>38600</v>
      </c>
      <c r="D385" s="49">
        <v>38600</v>
      </c>
      <c r="E385" s="37" t="s">
        <v>13</v>
      </c>
      <c r="F385" s="37" t="s">
        <v>211</v>
      </c>
      <c r="G385" s="37" t="s">
        <v>214</v>
      </c>
      <c r="H385" s="37" t="s">
        <v>207</v>
      </c>
      <c r="I385" s="37" t="s">
        <v>559</v>
      </c>
    </row>
    <row r="386" spans="1:9" ht="37.5">
      <c r="A386" s="55">
        <v>4</v>
      </c>
      <c r="B386" s="37" t="s">
        <v>574</v>
      </c>
      <c r="C386" s="49">
        <v>97900</v>
      </c>
      <c r="D386" s="49">
        <v>97900</v>
      </c>
      <c r="E386" s="37" t="s">
        <v>13</v>
      </c>
      <c r="F386" s="37" t="s">
        <v>694</v>
      </c>
      <c r="G386" s="37" t="s">
        <v>770</v>
      </c>
      <c r="H386" s="37" t="s">
        <v>207</v>
      </c>
      <c r="I386" s="37" t="s">
        <v>575</v>
      </c>
    </row>
    <row r="387" spans="1:9" ht="56.25">
      <c r="A387" s="55">
        <v>5</v>
      </c>
      <c r="B387" s="37" t="s">
        <v>576</v>
      </c>
      <c r="C387" s="49">
        <v>188217.3</v>
      </c>
      <c r="D387" s="49">
        <v>188217.3</v>
      </c>
      <c r="E387" s="37" t="s">
        <v>13</v>
      </c>
      <c r="F387" s="37" t="s">
        <v>695</v>
      </c>
      <c r="G387" s="37" t="s">
        <v>771</v>
      </c>
      <c r="H387" s="37" t="s">
        <v>207</v>
      </c>
      <c r="I387" s="37" t="s">
        <v>577</v>
      </c>
    </row>
    <row r="388" spans="1:9" ht="37.5">
      <c r="A388" s="55">
        <v>6</v>
      </c>
      <c r="B388" s="37" t="s">
        <v>578</v>
      </c>
      <c r="C388" s="49">
        <v>3000</v>
      </c>
      <c r="D388" s="49">
        <v>3000</v>
      </c>
      <c r="E388" s="37" t="s">
        <v>13</v>
      </c>
      <c r="F388" s="37" t="s">
        <v>270</v>
      </c>
      <c r="G388" s="37" t="s">
        <v>271</v>
      </c>
      <c r="H388" s="37" t="s">
        <v>207</v>
      </c>
      <c r="I388" s="37" t="s">
        <v>579</v>
      </c>
    </row>
    <row r="389" spans="1:9" ht="37.5">
      <c r="A389" s="55">
        <v>7</v>
      </c>
      <c r="B389" s="37" t="s">
        <v>580</v>
      </c>
      <c r="C389" s="49">
        <v>28000</v>
      </c>
      <c r="D389" s="49">
        <v>28000</v>
      </c>
      <c r="E389" s="37" t="s">
        <v>13</v>
      </c>
      <c r="F389" s="37" t="s">
        <v>696</v>
      </c>
      <c r="G389" s="37" t="s">
        <v>772</v>
      </c>
      <c r="H389" s="37" t="s">
        <v>207</v>
      </c>
      <c r="I389" s="37" t="s">
        <v>581</v>
      </c>
    </row>
    <row r="390" spans="1:9" ht="37.5">
      <c r="A390" s="55">
        <v>8</v>
      </c>
      <c r="B390" s="37" t="s">
        <v>582</v>
      </c>
      <c r="C390" s="49">
        <v>18000</v>
      </c>
      <c r="D390" s="49">
        <v>18000</v>
      </c>
      <c r="E390" s="37" t="s">
        <v>13</v>
      </c>
      <c r="F390" s="37" t="s">
        <v>896</v>
      </c>
      <c r="G390" s="37" t="s">
        <v>897</v>
      </c>
      <c r="H390" s="37" t="s">
        <v>207</v>
      </c>
      <c r="I390" s="37" t="s">
        <v>583</v>
      </c>
    </row>
    <row r="391" spans="1:9" ht="37.5">
      <c r="A391" s="55">
        <v>9</v>
      </c>
      <c r="B391" s="37" t="s">
        <v>584</v>
      </c>
      <c r="C391" s="49">
        <v>13485</v>
      </c>
      <c r="D391" s="49">
        <v>13485</v>
      </c>
      <c r="E391" s="37" t="s">
        <v>13</v>
      </c>
      <c r="F391" s="37" t="s">
        <v>697</v>
      </c>
      <c r="G391" s="37" t="s">
        <v>773</v>
      </c>
      <c r="H391" s="37" t="s">
        <v>207</v>
      </c>
      <c r="I391" s="37" t="s">
        <v>585</v>
      </c>
    </row>
    <row r="392" spans="1:9" ht="37.5">
      <c r="A392" s="55">
        <v>10</v>
      </c>
      <c r="B392" s="37" t="s">
        <v>586</v>
      </c>
      <c r="C392" s="49">
        <v>6420</v>
      </c>
      <c r="D392" s="49">
        <v>6420</v>
      </c>
      <c r="E392" s="37" t="s">
        <v>13</v>
      </c>
      <c r="F392" s="37" t="s">
        <v>698</v>
      </c>
      <c r="G392" s="37" t="s">
        <v>774</v>
      </c>
      <c r="H392" s="37" t="s">
        <v>207</v>
      </c>
      <c r="I392" s="37" t="s">
        <v>587</v>
      </c>
    </row>
    <row r="393" spans="1:9" ht="37.5">
      <c r="A393" s="55">
        <v>11</v>
      </c>
      <c r="B393" s="37" t="s">
        <v>588</v>
      </c>
      <c r="C393" s="49">
        <v>14820</v>
      </c>
      <c r="D393" s="49">
        <v>14820</v>
      </c>
      <c r="E393" s="37" t="s">
        <v>13</v>
      </c>
      <c r="F393" s="37" t="s">
        <v>699</v>
      </c>
      <c r="G393" s="37" t="s">
        <v>775</v>
      </c>
      <c r="H393" s="37" t="s">
        <v>207</v>
      </c>
      <c r="I393" s="37" t="s">
        <v>589</v>
      </c>
    </row>
    <row r="394" spans="1:9" ht="56.25">
      <c r="A394" s="55">
        <v>12</v>
      </c>
      <c r="B394" s="37" t="s">
        <v>590</v>
      </c>
      <c r="C394" s="49">
        <v>7480</v>
      </c>
      <c r="D394" s="49">
        <v>7480</v>
      </c>
      <c r="E394" s="37" t="s">
        <v>13</v>
      </c>
      <c r="F394" s="37" t="s">
        <v>700</v>
      </c>
      <c r="G394" s="37" t="s">
        <v>776</v>
      </c>
      <c r="H394" s="37" t="s">
        <v>207</v>
      </c>
      <c r="I394" s="37" t="s">
        <v>591</v>
      </c>
    </row>
    <row r="395" spans="1:9" ht="56.25">
      <c r="A395" s="55">
        <v>13</v>
      </c>
      <c r="B395" s="37" t="s">
        <v>592</v>
      </c>
      <c r="C395" s="49">
        <v>10448.549999999999</v>
      </c>
      <c r="D395" s="49">
        <v>10448.549999999999</v>
      </c>
      <c r="E395" s="37" t="s">
        <v>13</v>
      </c>
      <c r="F395" s="37" t="s">
        <v>701</v>
      </c>
      <c r="G395" s="37" t="s">
        <v>777</v>
      </c>
      <c r="H395" s="37" t="s">
        <v>207</v>
      </c>
      <c r="I395" s="37" t="s">
        <v>593</v>
      </c>
    </row>
    <row r="396" spans="1:9" ht="56.25">
      <c r="A396" s="55">
        <v>14</v>
      </c>
      <c r="B396" s="37" t="s">
        <v>594</v>
      </c>
      <c r="C396" s="49">
        <v>24210</v>
      </c>
      <c r="D396" s="49">
        <v>24210</v>
      </c>
      <c r="E396" s="37" t="s">
        <v>13</v>
      </c>
      <c r="F396" s="37" t="s">
        <v>702</v>
      </c>
      <c r="G396" s="37" t="s">
        <v>778</v>
      </c>
      <c r="H396" s="37" t="s">
        <v>207</v>
      </c>
      <c r="I396" s="37" t="s">
        <v>595</v>
      </c>
    </row>
    <row r="397" spans="1:9" ht="37.5">
      <c r="A397" s="55">
        <v>15</v>
      </c>
      <c r="B397" s="37" t="s">
        <v>596</v>
      </c>
      <c r="C397" s="49">
        <v>38000</v>
      </c>
      <c r="D397" s="49">
        <v>38000</v>
      </c>
      <c r="E397" s="37" t="s">
        <v>13</v>
      </c>
      <c r="F397" s="37" t="s">
        <v>703</v>
      </c>
      <c r="G397" s="37" t="s">
        <v>779</v>
      </c>
      <c r="H397" s="37" t="s">
        <v>207</v>
      </c>
      <c r="I397" s="37" t="s">
        <v>597</v>
      </c>
    </row>
    <row r="398" spans="1:9" ht="37.5">
      <c r="A398" s="55">
        <v>16</v>
      </c>
      <c r="B398" s="37" t="s">
        <v>548</v>
      </c>
      <c r="C398" s="49">
        <v>64420</v>
      </c>
      <c r="D398" s="49">
        <v>64420</v>
      </c>
      <c r="E398" s="37" t="s">
        <v>13</v>
      </c>
      <c r="F398" s="37" t="s">
        <v>894</v>
      </c>
      <c r="G398" s="37" t="s">
        <v>895</v>
      </c>
      <c r="H398" s="37" t="s">
        <v>207</v>
      </c>
      <c r="I398" s="37" t="s">
        <v>598</v>
      </c>
    </row>
    <row r="399" spans="1:9" ht="56.25">
      <c r="A399" s="55">
        <v>17</v>
      </c>
      <c r="B399" s="37" t="s">
        <v>599</v>
      </c>
      <c r="C399" s="49">
        <v>10565</v>
      </c>
      <c r="D399" s="49">
        <v>10565</v>
      </c>
      <c r="E399" s="37" t="s">
        <v>13</v>
      </c>
      <c r="F399" s="37" t="s">
        <v>704</v>
      </c>
      <c r="G399" s="37" t="s">
        <v>780</v>
      </c>
      <c r="H399" s="37" t="s">
        <v>207</v>
      </c>
      <c r="I399" s="37" t="s">
        <v>600</v>
      </c>
    </row>
    <row r="400" spans="1:9" ht="56.25">
      <c r="A400" s="55">
        <v>18</v>
      </c>
      <c r="B400" s="37" t="s">
        <v>601</v>
      </c>
      <c r="C400" s="49">
        <v>14670</v>
      </c>
      <c r="D400" s="49">
        <v>14670</v>
      </c>
      <c r="E400" s="37" t="s">
        <v>13</v>
      </c>
      <c r="F400" s="37" t="s">
        <v>705</v>
      </c>
      <c r="G400" s="37" t="s">
        <v>781</v>
      </c>
      <c r="H400" s="37" t="s">
        <v>207</v>
      </c>
      <c r="I400" s="37" t="s">
        <v>602</v>
      </c>
    </row>
    <row r="401" spans="1:9" ht="56.25">
      <c r="A401" s="55">
        <v>19</v>
      </c>
      <c r="B401" s="37" t="s">
        <v>603</v>
      </c>
      <c r="C401" s="49">
        <v>5150</v>
      </c>
      <c r="D401" s="49">
        <v>5150</v>
      </c>
      <c r="E401" s="37" t="s">
        <v>13</v>
      </c>
      <c r="F401" s="37" t="s">
        <v>706</v>
      </c>
      <c r="G401" s="37" t="s">
        <v>782</v>
      </c>
      <c r="H401" s="37" t="s">
        <v>207</v>
      </c>
      <c r="I401" s="37" t="s">
        <v>604</v>
      </c>
    </row>
    <row r="402" spans="1:9" ht="37.5">
      <c r="A402" s="55">
        <v>20</v>
      </c>
      <c r="B402" s="37" t="s">
        <v>605</v>
      </c>
      <c r="C402" s="49">
        <v>5098</v>
      </c>
      <c r="D402" s="49">
        <v>5098</v>
      </c>
      <c r="E402" s="37" t="s">
        <v>13</v>
      </c>
      <c r="F402" s="37" t="s">
        <v>707</v>
      </c>
      <c r="G402" s="37" t="s">
        <v>783</v>
      </c>
      <c r="H402" s="37" t="s">
        <v>207</v>
      </c>
      <c r="I402" s="37" t="s">
        <v>606</v>
      </c>
    </row>
    <row r="403" spans="1:9" ht="56.25">
      <c r="A403" s="55">
        <v>21</v>
      </c>
      <c r="B403" s="37" t="s">
        <v>607</v>
      </c>
      <c r="C403" s="49">
        <v>25600</v>
      </c>
      <c r="D403" s="49">
        <v>25600</v>
      </c>
      <c r="E403" s="37" t="s">
        <v>13</v>
      </c>
      <c r="F403" s="37" t="s">
        <v>892</v>
      </c>
      <c r="G403" s="37" t="s">
        <v>893</v>
      </c>
      <c r="H403" s="37" t="s">
        <v>207</v>
      </c>
      <c r="I403" s="37" t="s">
        <v>608</v>
      </c>
    </row>
    <row r="404" spans="1:9" ht="37.5">
      <c r="A404" s="55">
        <v>22</v>
      </c>
      <c r="B404" s="37" t="s">
        <v>609</v>
      </c>
      <c r="C404" s="49">
        <v>8733.6299999999992</v>
      </c>
      <c r="D404" s="49">
        <v>8733.6299999999992</v>
      </c>
      <c r="E404" s="37" t="s">
        <v>13</v>
      </c>
      <c r="F404" s="37" t="s">
        <v>708</v>
      </c>
      <c r="G404" s="37" t="s">
        <v>784</v>
      </c>
      <c r="H404" s="37" t="s">
        <v>207</v>
      </c>
      <c r="I404" s="37" t="s">
        <v>610</v>
      </c>
    </row>
    <row r="405" spans="1:9" ht="37.5">
      <c r="A405" s="55">
        <v>23</v>
      </c>
      <c r="B405" s="37" t="s">
        <v>611</v>
      </c>
      <c r="C405" s="49">
        <v>35500</v>
      </c>
      <c r="D405" s="49">
        <v>35500</v>
      </c>
      <c r="E405" s="37" t="s">
        <v>13</v>
      </c>
      <c r="F405" s="37" t="s">
        <v>709</v>
      </c>
      <c r="G405" s="37" t="s">
        <v>785</v>
      </c>
      <c r="H405" s="37" t="s">
        <v>207</v>
      </c>
      <c r="I405" s="37" t="s">
        <v>612</v>
      </c>
    </row>
    <row r="406" spans="1:9" ht="37.5">
      <c r="A406" s="55">
        <v>24</v>
      </c>
      <c r="B406" s="37" t="s">
        <v>613</v>
      </c>
      <c r="C406" s="49">
        <v>600</v>
      </c>
      <c r="D406" s="49">
        <v>600</v>
      </c>
      <c r="E406" s="37" t="s">
        <v>13</v>
      </c>
      <c r="F406" s="37" t="s">
        <v>710</v>
      </c>
      <c r="G406" s="37" t="s">
        <v>786</v>
      </c>
      <c r="H406" s="37" t="s">
        <v>207</v>
      </c>
      <c r="I406" s="37" t="s">
        <v>614</v>
      </c>
    </row>
    <row r="407" spans="1:9" ht="37.5">
      <c r="A407" s="55">
        <v>25</v>
      </c>
      <c r="B407" s="37" t="s">
        <v>615</v>
      </c>
      <c r="C407" s="49">
        <v>19950</v>
      </c>
      <c r="D407" s="49">
        <v>19950</v>
      </c>
      <c r="E407" s="37" t="s">
        <v>13</v>
      </c>
      <c r="F407" s="37" t="s">
        <v>711</v>
      </c>
      <c r="G407" s="37" t="s">
        <v>787</v>
      </c>
      <c r="H407" s="37" t="s">
        <v>207</v>
      </c>
      <c r="I407" s="37" t="s">
        <v>616</v>
      </c>
    </row>
    <row r="408" spans="1:9" s="98" customFormat="1">
      <c r="A408" s="72"/>
      <c r="B408" s="38"/>
      <c r="C408" s="50"/>
      <c r="D408" s="50"/>
      <c r="E408" s="38"/>
      <c r="F408" s="38"/>
      <c r="G408" s="38"/>
      <c r="H408" s="38"/>
      <c r="I408" s="38"/>
    </row>
    <row r="409" spans="1:9" s="98" customFormat="1">
      <c r="A409" s="72"/>
      <c r="B409" s="38"/>
      <c r="C409" s="50"/>
      <c r="D409" s="50"/>
      <c r="E409" s="38"/>
      <c r="F409" s="38"/>
      <c r="G409" s="38"/>
      <c r="H409" s="38"/>
      <c r="I409" s="38"/>
    </row>
    <row r="410" spans="1:9" s="98" customFormat="1">
      <c r="A410" s="72"/>
      <c r="B410" s="38"/>
      <c r="C410" s="50"/>
      <c r="D410" s="50"/>
      <c r="E410" s="38"/>
      <c r="F410" s="38"/>
      <c r="G410" s="38"/>
      <c r="H410" s="38"/>
      <c r="I410" s="38"/>
    </row>
    <row r="411" spans="1:9" s="98" customFormat="1">
      <c r="A411" s="72"/>
      <c r="B411" s="38"/>
      <c r="C411" s="50"/>
      <c r="D411" s="50"/>
      <c r="E411" s="38"/>
      <c r="F411" s="38"/>
      <c r="G411" s="38"/>
      <c r="H411" s="38"/>
      <c r="I411" s="38"/>
    </row>
    <row r="412" spans="1:9" s="98" customFormat="1">
      <c r="A412" s="72"/>
      <c r="B412" s="38"/>
      <c r="C412" s="50"/>
      <c r="D412" s="50"/>
      <c r="E412" s="38"/>
      <c r="F412" s="38"/>
      <c r="G412" s="38"/>
      <c r="H412" s="38"/>
      <c r="I412" s="38"/>
    </row>
    <row r="413" spans="1:9" s="98" customFormat="1">
      <c r="A413" s="72"/>
      <c r="B413" s="38"/>
      <c r="C413" s="50"/>
      <c r="D413" s="50"/>
      <c r="E413" s="38"/>
      <c r="F413" s="38"/>
      <c r="G413" s="38"/>
      <c r="H413" s="38"/>
      <c r="I413" s="38"/>
    </row>
    <row r="414" spans="1:9" s="98" customFormat="1">
      <c r="A414" s="72"/>
      <c r="B414" s="38"/>
      <c r="C414" s="50"/>
      <c r="D414" s="50"/>
      <c r="E414" s="38"/>
      <c r="F414" s="38"/>
      <c r="G414" s="38"/>
      <c r="H414" s="38"/>
      <c r="I414" s="38"/>
    </row>
    <row r="415" spans="1:9" s="98" customFormat="1">
      <c r="A415" s="72"/>
      <c r="B415" s="38"/>
      <c r="C415" s="50"/>
      <c r="D415" s="50"/>
      <c r="E415" s="38"/>
      <c r="F415" s="38"/>
      <c r="G415" s="38"/>
      <c r="H415" s="38"/>
      <c r="I415" s="38"/>
    </row>
    <row r="416" spans="1:9" s="98" customFormat="1">
      <c r="A416" s="72"/>
      <c r="B416" s="38"/>
      <c r="C416" s="50"/>
      <c r="D416" s="50"/>
      <c r="E416" s="38"/>
      <c r="F416" s="38"/>
      <c r="G416" s="38"/>
      <c r="H416" s="38"/>
      <c r="I416" s="38"/>
    </row>
    <row r="417" spans="1:9" s="98" customFormat="1">
      <c r="A417" s="72"/>
      <c r="B417" s="38"/>
      <c r="C417" s="50"/>
      <c r="D417" s="50"/>
      <c r="E417" s="38"/>
      <c r="F417" s="38"/>
      <c r="G417" s="38"/>
      <c r="H417" s="38"/>
      <c r="I417" s="38"/>
    </row>
    <row r="418" spans="1:9" s="98" customFormat="1">
      <c r="A418" s="72"/>
      <c r="B418" s="38"/>
      <c r="C418" s="50"/>
      <c r="D418" s="50"/>
      <c r="E418" s="38"/>
      <c r="F418" s="38"/>
      <c r="G418" s="38"/>
      <c r="H418" s="38"/>
      <c r="I418" s="38"/>
    </row>
    <row r="419" spans="1:9" s="98" customFormat="1">
      <c r="A419" s="72"/>
      <c r="B419" s="38"/>
      <c r="C419" s="50"/>
      <c r="D419" s="50"/>
      <c r="E419" s="38"/>
      <c r="F419" s="38"/>
      <c r="G419" s="38"/>
      <c r="H419" s="38"/>
      <c r="I419" s="38"/>
    </row>
    <row r="420" spans="1:9" s="98" customFormat="1">
      <c r="A420" s="72"/>
      <c r="B420" s="38"/>
      <c r="C420" s="50"/>
      <c r="D420" s="50"/>
      <c r="E420" s="38"/>
      <c r="F420" s="38"/>
      <c r="G420" s="38"/>
      <c r="H420" s="38"/>
      <c r="I420" s="38"/>
    </row>
    <row r="421" spans="1:9" s="98" customFormat="1">
      <c r="A421" s="72"/>
      <c r="B421" s="38"/>
      <c r="C421" s="50"/>
      <c r="D421" s="50"/>
      <c r="E421" s="38"/>
      <c r="F421" s="38"/>
      <c r="G421" s="38"/>
      <c r="H421" s="38"/>
      <c r="I421" s="38"/>
    </row>
    <row r="422" spans="1:9" s="98" customFormat="1" ht="20.25">
      <c r="A422" s="107" t="s">
        <v>820</v>
      </c>
      <c r="B422" s="107"/>
      <c r="C422" s="107"/>
      <c r="D422" s="107"/>
      <c r="E422" s="107"/>
      <c r="F422" s="78"/>
      <c r="G422" s="78"/>
      <c r="H422" s="78"/>
      <c r="I422" s="78"/>
    </row>
    <row r="423" spans="1:9" s="98" customFormat="1" ht="20.25">
      <c r="A423" s="107" t="s">
        <v>888</v>
      </c>
      <c r="B423" s="107"/>
      <c r="C423" s="107"/>
      <c r="D423" s="107"/>
      <c r="E423" s="107"/>
      <c r="F423" s="76"/>
      <c r="G423" s="76"/>
      <c r="H423" s="76"/>
      <c r="I423" s="76"/>
    </row>
    <row r="424" spans="1:9" s="98" customFormat="1" ht="20.25">
      <c r="A424" s="108" t="s">
        <v>227</v>
      </c>
      <c r="B424" s="108"/>
      <c r="C424" s="108"/>
      <c r="D424" s="108"/>
      <c r="E424" s="108"/>
      <c r="F424" s="79"/>
      <c r="G424" s="79"/>
      <c r="H424" s="79"/>
      <c r="I424" s="79"/>
    </row>
    <row r="425" spans="1:9" s="98" customFormat="1">
      <c r="A425" s="109" t="s">
        <v>218</v>
      </c>
      <c r="B425" s="110"/>
      <c r="C425" s="77" t="s">
        <v>219</v>
      </c>
      <c r="D425" s="111" t="s">
        <v>220</v>
      </c>
      <c r="E425" s="111"/>
      <c r="F425" s="40"/>
      <c r="G425" s="75"/>
      <c r="H425" s="75"/>
      <c r="I425" s="42"/>
    </row>
    <row r="426" spans="1:9" s="98" customFormat="1">
      <c r="A426" s="104" t="s">
        <v>221</v>
      </c>
      <c r="B426" s="105"/>
      <c r="C426" s="92">
        <f>COUNTIF(E443:E509, "ประกวดราคาอิเล็กทรอนิกส์ (e-bidding)")</f>
        <v>0</v>
      </c>
      <c r="D426" s="103">
        <v>0</v>
      </c>
      <c r="E426" s="103"/>
      <c r="F426" s="40"/>
      <c r="G426" s="75"/>
      <c r="H426" s="75"/>
      <c r="I426" s="42"/>
    </row>
    <row r="427" spans="1:9" s="98" customFormat="1">
      <c r="A427" s="104" t="s">
        <v>222</v>
      </c>
      <c r="B427" s="105"/>
      <c r="C427" s="92">
        <f>COUNTIF(E444:E509, "คัดเลือก")</f>
        <v>0</v>
      </c>
      <c r="D427" s="106">
        <v>0</v>
      </c>
      <c r="E427" s="106"/>
      <c r="F427" s="40"/>
      <c r="G427" s="75"/>
      <c r="H427" s="75"/>
      <c r="I427" s="42"/>
    </row>
    <row r="428" spans="1:9" s="98" customFormat="1">
      <c r="A428" s="104" t="s">
        <v>223</v>
      </c>
      <c r="B428" s="105"/>
      <c r="C428" s="92">
        <f>COUNTIF(E443:E453, "เฉพาะเจาะจง")</f>
        <v>11</v>
      </c>
      <c r="D428" s="103">
        <f>SUM(D443:D453)</f>
        <v>98551</v>
      </c>
      <c r="E428" s="103"/>
      <c r="F428" s="40"/>
      <c r="G428" s="75"/>
      <c r="H428" s="42"/>
    </row>
    <row r="429" spans="1:9" s="98" customFormat="1">
      <c r="A429" s="93"/>
      <c r="B429" s="93"/>
      <c r="C429" s="56"/>
      <c r="D429" s="56"/>
      <c r="E429" s="75"/>
      <c r="F429" s="75"/>
      <c r="G429" s="75"/>
      <c r="H429" s="42"/>
    </row>
    <row r="430" spans="1:9" s="98" customFormat="1">
      <c r="A430" s="94" t="s">
        <v>224</v>
      </c>
      <c r="B430" s="93"/>
      <c r="C430" s="56"/>
      <c r="D430" s="56"/>
      <c r="E430" s="75"/>
      <c r="F430" s="75"/>
      <c r="G430" s="75"/>
      <c r="H430" s="75"/>
      <c r="I430" s="42"/>
    </row>
    <row r="431" spans="1:9" s="98" customFormat="1">
      <c r="A431" s="95" t="s">
        <v>225</v>
      </c>
      <c r="B431" s="93"/>
      <c r="C431" s="56"/>
      <c r="D431" s="56"/>
      <c r="E431" s="75"/>
      <c r="F431" s="75"/>
      <c r="G431" s="75"/>
      <c r="H431" s="75"/>
      <c r="I431" s="42"/>
    </row>
    <row r="432" spans="1:9" s="98" customFormat="1">
      <c r="A432" s="96"/>
      <c r="B432" s="93"/>
      <c r="C432" s="56"/>
      <c r="D432" s="56"/>
      <c r="E432" s="75"/>
      <c r="F432" s="75"/>
      <c r="G432" s="75"/>
      <c r="H432" s="75"/>
      <c r="I432" s="42"/>
    </row>
    <row r="433" spans="1:9" s="98" customFormat="1">
      <c r="A433" s="94" t="s">
        <v>226</v>
      </c>
      <c r="B433" s="93"/>
      <c r="C433" s="56"/>
      <c r="D433" s="56"/>
      <c r="E433" s="75"/>
      <c r="F433" s="75"/>
      <c r="G433" s="75"/>
      <c r="H433" s="75"/>
      <c r="I433" s="42"/>
    </row>
    <row r="434" spans="1:9" s="98" customFormat="1">
      <c r="A434" s="95" t="s">
        <v>225</v>
      </c>
      <c r="B434" s="97"/>
      <c r="C434" s="56"/>
      <c r="D434" s="56"/>
      <c r="E434" s="40"/>
      <c r="F434" s="40"/>
      <c r="G434" s="40"/>
      <c r="H434" s="40"/>
      <c r="I434" s="40"/>
    </row>
    <row r="435" spans="1:9" s="98" customFormat="1">
      <c r="A435" s="72"/>
      <c r="B435" s="38"/>
      <c r="C435" s="50"/>
      <c r="D435" s="50"/>
      <c r="E435" s="38"/>
      <c r="F435" s="38"/>
      <c r="G435" s="38"/>
      <c r="H435" s="38"/>
      <c r="I435" s="38"/>
    </row>
    <row r="436" spans="1:9" s="98" customFormat="1">
      <c r="A436" s="72"/>
      <c r="B436" s="38"/>
      <c r="C436" s="50"/>
      <c r="D436" s="50"/>
      <c r="E436" s="38"/>
      <c r="F436" s="38"/>
      <c r="G436" s="38"/>
      <c r="H436" s="38"/>
      <c r="I436" s="38"/>
    </row>
    <row r="438" spans="1:9" s="32" customFormat="1">
      <c r="A438" s="113" t="s">
        <v>618</v>
      </c>
      <c r="B438" s="113"/>
      <c r="C438" s="113"/>
      <c r="D438" s="113"/>
      <c r="E438" s="113"/>
      <c r="F438" s="113"/>
      <c r="G438" s="113"/>
      <c r="H438" s="113"/>
      <c r="I438" s="57" t="s">
        <v>8</v>
      </c>
    </row>
    <row r="439" spans="1:9" s="32" customFormat="1">
      <c r="A439" s="113" t="s">
        <v>201</v>
      </c>
      <c r="B439" s="113"/>
      <c r="C439" s="113"/>
      <c r="D439" s="113"/>
      <c r="E439" s="113"/>
      <c r="F439" s="113"/>
      <c r="G439" s="113"/>
      <c r="H439" s="113"/>
      <c r="I439" s="58"/>
    </row>
    <row r="440" spans="1:9" s="32" customFormat="1">
      <c r="A440" s="117" t="s">
        <v>617</v>
      </c>
      <c r="B440" s="117"/>
      <c r="C440" s="117"/>
      <c r="D440" s="117"/>
      <c r="E440" s="117"/>
      <c r="F440" s="117"/>
      <c r="G440" s="117"/>
      <c r="H440" s="117"/>
      <c r="I440" s="58"/>
    </row>
    <row r="441" spans="1:9">
      <c r="A441" s="59" t="s">
        <v>1</v>
      </c>
      <c r="B441" s="60" t="s">
        <v>2</v>
      </c>
      <c r="C441" s="61" t="s">
        <v>204</v>
      </c>
      <c r="D441" s="62" t="s">
        <v>10</v>
      </c>
      <c r="E441" s="63" t="s">
        <v>3</v>
      </c>
      <c r="F441" s="60" t="s">
        <v>4</v>
      </c>
      <c r="G441" s="63" t="s">
        <v>5</v>
      </c>
      <c r="H441" s="60" t="s">
        <v>6</v>
      </c>
      <c r="I441" s="60" t="s">
        <v>7</v>
      </c>
    </row>
    <row r="442" spans="1:9">
      <c r="A442" s="64"/>
      <c r="B442" s="65"/>
      <c r="C442" s="66" t="s">
        <v>203</v>
      </c>
      <c r="D442" s="67" t="s">
        <v>205</v>
      </c>
      <c r="E442" s="68"/>
      <c r="F442" s="65"/>
      <c r="G442" s="68" t="s">
        <v>216</v>
      </c>
      <c r="H442" s="65"/>
      <c r="I442" s="65" t="s">
        <v>11</v>
      </c>
    </row>
    <row r="443" spans="1:9" ht="56.25">
      <c r="A443" s="55">
        <v>1</v>
      </c>
      <c r="B443" s="37" t="s">
        <v>619</v>
      </c>
      <c r="C443" s="49">
        <v>480</v>
      </c>
      <c r="D443" s="49">
        <v>480</v>
      </c>
      <c r="E443" s="37" t="s">
        <v>13</v>
      </c>
      <c r="F443" s="37" t="s">
        <v>712</v>
      </c>
      <c r="G443" s="37" t="s">
        <v>788</v>
      </c>
      <c r="H443" s="37" t="s">
        <v>207</v>
      </c>
      <c r="I443" s="37" t="s">
        <v>620</v>
      </c>
    </row>
    <row r="444" spans="1:9" ht="56.25">
      <c r="A444" s="55">
        <v>2</v>
      </c>
      <c r="B444" s="37" t="s">
        <v>621</v>
      </c>
      <c r="C444" s="49">
        <v>5000</v>
      </c>
      <c r="D444" s="49">
        <v>5000</v>
      </c>
      <c r="E444" s="37" t="s">
        <v>13</v>
      </c>
      <c r="F444" s="37" t="s">
        <v>713</v>
      </c>
      <c r="G444" s="37" t="s">
        <v>789</v>
      </c>
      <c r="H444" s="37" t="s">
        <v>207</v>
      </c>
      <c r="I444" s="37" t="s">
        <v>622</v>
      </c>
    </row>
    <row r="445" spans="1:9" ht="56.25">
      <c r="A445" s="55">
        <v>3</v>
      </c>
      <c r="B445" s="37" t="s">
        <v>623</v>
      </c>
      <c r="C445" s="49">
        <v>940</v>
      </c>
      <c r="D445" s="49">
        <v>940</v>
      </c>
      <c r="E445" s="37" t="s">
        <v>13</v>
      </c>
      <c r="F445" s="37" t="s">
        <v>714</v>
      </c>
      <c r="G445" s="37" t="s">
        <v>790</v>
      </c>
      <c r="H445" s="37" t="s">
        <v>207</v>
      </c>
      <c r="I445" s="37" t="s">
        <v>624</v>
      </c>
    </row>
    <row r="446" spans="1:9" ht="56.25">
      <c r="A446" s="55">
        <v>4</v>
      </c>
      <c r="B446" s="37" t="s">
        <v>625</v>
      </c>
      <c r="C446" s="49">
        <v>2990</v>
      </c>
      <c r="D446" s="49">
        <v>2990</v>
      </c>
      <c r="E446" s="37" t="s">
        <v>13</v>
      </c>
      <c r="F446" s="37" t="s">
        <v>715</v>
      </c>
      <c r="G446" s="37" t="s">
        <v>791</v>
      </c>
      <c r="H446" s="37" t="s">
        <v>207</v>
      </c>
      <c r="I446" s="37" t="s">
        <v>626</v>
      </c>
    </row>
    <row r="447" spans="1:9" ht="56.25">
      <c r="A447" s="55">
        <v>5</v>
      </c>
      <c r="B447" s="37" t="s">
        <v>627</v>
      </c>
      <c r="C447" s="49">
        <v>2200</v>
      </c>
      <c r="D447" s="49">
        <v>2200</v>
      </c>
      <c r="E447" s="37" t="s">
        <v>13</v>
      </c>
      <c r="F447" s="37" t="s">
        <v>716</v>
      </c>
      <c r="G447" s="37" t="s">
        <v>792</v>
      </c>
      <c r="H447" s="37" t="s">
        <v>207</v>
      </c>
      <c r="I447" s="37" t="s">
        <v>628</v>
      </c>
    </row>
    <row r="448" spans="1:9" ht="56.25">
      <c r="A448" s="55">
        <v>6</v>
      </c>
      <c r="B448" s="37" t="s">
        <v>629</v>
      </c>
      <c r="C448" s="49">
        <v>2500</v>
      </c>
      <c r="D448" s="49">
        <v>2500</v>
      </c>
      <c r="E448" s="37" t="s">
        <v>13</v>
      </c>
      <c r="F448" s="37" t="s">
        <v>717</v>
      </c>
      <c r="G448" s="37" t="s">
        <v>793</v>
      </c>
      <c r="H448" s="37" t="s">
        <v>207</v>
      </c>
      <c r="I448" s="37" t="s">
        <v>630</v>
      </c>
    </row>
    <row r="449" spans="1:9" ht="37.5">
      <c r="A449" s="55">
        <v>7</v>
      </c>
      <c r="B449" s="37" t="s">
        <v>631</v>
      </c>
      <c r="C449" s="49">
        <v>900</v>
      </c>
      <c r="D449" s="49">
        <v>900</v>
      </c>
      <c r="E449" s="37" t="s">
        <v>13</v>
      </c>
      <c r="F449" s="37" t="s">
        <v>718</v>
      </c>
      <c r="G449" s="37" t="s">
        <v>794</v>
      </c>
      <c r="H449" s="37" t="s">
        <v>207</v>
      </c>
      <c r="I449" s="37" t="s">
        <v>632</v>
      </c>
    </row>
    <row r="450" spans="1:9" ht="56.25">
      <c r="A450" s="55">
        <v>8</v>
      </c>
      <c r="B450" s="37" t="s">
        <v>541</v>
      </c>
      <c r="C450" s="49">
        <v>12141</v>
      </c>
      <c r="D450" s="49">
        <v>12141</v>
      </c>
      <c r="E450" s="37" t="s">
        <v>13</v>
      </c>
      <c r="F450" s="37" t="s">
        <v>719</v>
      </c>
      <c r="G450" s="37" t="s">
        <v>795</v>
      </c>
      <c r="H450" s="37" t="s">
        <v>207</v>
      </c>
      <c r="I450" s="37" t="s">
        <v>633</v>
      </c>
    </row>
    <row r="451" spans="1:9" ht="56.25">
      <c r="A451" s="55">
        <v>9</v>
      </c>
      <c r="B451" s="37" t="s">
        <v>634</v>
      </c>
      <c r="C451" s="49">
        <v>16800</v>
      </c>
      <c r="D451" s="49">
        <v>16800</v>
      </c>
      <c r="E451" s="37" t="s">
        <v>13</v>
      </c>
      <c r="F451" s="37" t="s">
        <v>720</v>
      </c>
      <c r="G451" s="37" t="s">
        <v>796</v>
      </c>
      <c r="H451" s="37" t="s">
        <v>207</v>
      </c>
      <c r="I451" s="37" t="s">
        <v>635</v>
      </c>
    </row>
    <row r="452" spans="1:9" ht="37.5">
      <c r="A452" s="55">
        <v>10</v>
      </c>
      <c r="B452" s="37" t="s">
        <v>636</v>
      </c>
      <c r="C452" s="49">
        <v>1000</v>
      </c>
      <c r="D452" s="49">
        <v>1000</v>
      </c>
      <c r="E452" s="37" t="s">
        <v>13</v>
      </c>
      <c r="F452" s="37" t="s">
        <v>721</v>
      </c>
      <c r="G452" s="37" t="s">
        <v>797</v>
      </c>
      <c r="H452" s="37" t="s">
        <v>207</v>
      </c>
      <c r="I452" s="37" t="s">
        <v>637</v>
      </c>
    </row>
    <row r="453" spans="1:9" ht="56.25">
      <c r="A453" s="55">
        <v>11</v>
      </c>
      <c r="B453" s="37" t="s">
        <v>638</v>
      </c>
      <c r="C453" s="49">
        <v>53600</v>
      </c>
      <c r="D453" s="49">
        <v>53600</v>
      </c>
      <c r="E453" s="37" t="s">
        <v>13</v>
      </c>
      <c r="F453" s="37" t="s">
        <v>722</v>
      </c>
      <c r="G453" s="37" t="s">
        <v>798</v>
      </c>
      <c r="H453" s="37" t="s">
        <v>207</v>
      </c>
      <c r="I453" s="37" t="s">
        <v>639</v>
      </c>
    </row>
    <row r="455" spans="1:9" s="98" customFormat="1">
      <c r="A455" s="74"/>
      <c r="B455" s="40"/>
      <c r="C455" s="56"/>
      <c r="D455" s="56"/>
      <c r="E455" s="40"/>
      <c r="F455" s="40"/>
      <c r="G455" s="40"/>
      <c r="H455" s="40"/>
      <c r="I455" s="40"/>
    </row>
    <row r="456" spans="1:9" s="98" customFormat="1">
      <c r="A456" s="74"/>
      <c r="B456" s="40"/>
      <c r="C456" s="56"/>
      <c r="D456" s="56"/>
      <c r="E456" s="40"/>
      <c r="F456" s="40"/>
      <c r="G456" s="40"/>
      <c r="H456" s="40"/>
      <c r="I456" s="40"/>
    </row>
    <row r="457" spans="1:9" s="98" customFormat="1">
      <c r="A457" s="74"/>
      <c r="B457" s="40"/>
      <c r="C457" s="56"/>
      <c r="D457" s="56"/>
      <c r="E457" s="40"/>
      <c r="F457" s="40"/>
      <c r="G457" s="40"/>
      <c r="H457" s="40"/>
      <c r="I457" s="40"/>
    </row>
    <row r="458" spans="1:9" s="98" customFormat="1">
      <c r="A458" s="74"/>
      <c r="B458" s="40"/>
      <c r="C458" s="56"/>
      <c r="D458" s="56"/>
      <c r="E458" s="40"/>
      <c r="F458" s="40"/>
      <c r="G458" s="40"/>
      <c r="H458" s="40"/>
      <c r="I458" s="40"/>
    </row>
    <row r="459" spans="1:9" s="98" customFormat="1">
      <c r="A459" s="74"/>
      <c r="B459" s="40"/>
      <c r="C459" s="56"/>
      <c r="D459" s="56"/>
      <c r="E459" s="40"/>
      <c r="F459" s="40"/>
      <c r="G459" s="40"/>
      <c r="H459" s="40"/>
      <c r="I459" s="40"/>
    </row>
    <row r="460" spans="1:9" s="98" customFormat="1">
      <c r="A460" s="74"/>
      <c r="B460" s="40"/>
      <c r="C460" s="56"/>
      <c r="D460" s="56"/>
      <c r="E460" s="40"/>
      <c r="F460" s="40"/>
      <c r="G460" s="40"/>
      <c r="H460" s="40"/>
      <c r="I460" s="40"/>
    </row>
    <row r="461" spans="1:9" s="98" customFormat="1">
      <c r="A461" s="74"/>
      <c r="B461" s="40"/>
      <c r="C461" s="56"/>
      <c r="D461" s="56"/>
      <c r="E461" s="40"/>
      <c r="F461" s="40"/>
      <c r="G461" s="40"/>
      <c r="H461" s="40"/>
      <c r="I461" s="40"/>
    </row>
    <row r="462" spans="1:9" s="98" customFormat="1">
      <c r="A462" s="74"/>
      <c r="B462" s="40"/>
      <c r="C462" s="56"/>
      <c r="D462" s="56"/>
      <c r="E462" s="40"/>
      <c r="F462" s="40"/>
      <c r="G462" s="40"/>
      <c r="H462" s="40"/>
      <c r="I462" s="40"/>
    </row>
    <row r="463" spans="1:9" s="98" customFormat="1">
      <c r="A463" s="74"/>
      <c r="B463" s="40"/>
      <c r="C463" s="56"/>
      <c r="D463" s="56"/>
      <c r="E463" s="40"/>
      <c r="F463" s="40"/>
      <c r="G463" s="40"/>
      <c r="H463" s="40"/>
      <c r="I463" s="40"/>
    </row>
    <row r="464" spans="1:9" s="98" customFormat="1" ht="20.25">
      <c r="A464" s="107" t="s">
        <v>820</v>
      </c>
      <c r="B464" s="107"/>
      <c r="C464" s="107"/>
      <c r="D464" s="107"/>
      <c r="E464" s="107"/>
      <c r="F464" s="78"/>
      <c r="G464" s="78"/>
      <c r="H464" s="78"/>
      <c r="I464" s="78"/>
    </row>
    <row r="465" spans="1:9" s="98" customFormat="1" ht="20.25">
      <c r="A465" s="107" t="s">
        <v>889</v>
      </c>
      <c r="B465" s="107"/>
      <c r="C465" s="107"/>
      <c r="D465" s="107"/>
      <c r="E465" s="107"/>
      <c r="F465" s="76"/>
      <c r="G465" s="76"/>
      <c r="H465" s="76"/>
      <c r="I465" s="76"/>
    </row>
    <row r="466" spans="1:9" s="98" customFormat="1" ht="20.25">
      <c r="A466" s="108" t="s">
        <v>227</v>
      </c>
      <c r="B466" s="108"/>
      <c r="C466" s="108"/>
      <c r="D466" s="108"/>
      <c r="E466" s="108"/>
      <c r="F466" s="79"/>
      <c r="G466" s="79"/>
      <c r="H466" s="79"/>
      <c r="I466" s="79"/>
    </row>
    <row r="467" spans="1:9" s="98" customFormat="1">
      <c r="A467" s="109" t="s">
        <v>218</v>
      </c>
      <c r="B467" s="110"/>
      <c r="C467" s="77" t="s">
        <v>219</v>
      </c>
      <c r="D467" s="111" t="s">
        <v>220</v>
      </c>
      <c r="E467" s="111"/>
      <c r="F467" s="40"/>
      <c r="G467" s="75"/>
      <c r="H467" s="75"/>
      <c r="I467" s="42"/>
    </row>
    <row r="468" spans="1:9" s="98" customFormat="1">
      <c r="A468" s="104" t="s">
        <v>221</v>
      </c>
      <c r="B468" s="105"/>
      <c r="C468" s="92">
        <f>COUNTIF(E485:E509, "ประกวดราคาอิเล็กทรอนิกส์ (e-bidding)")</f>
        <v>0</v>
      </c>
      <c r="D468" s="103">
        <v>0</v>
      </c>
      <c r="E468" s="103"/>
      <c r="F468" s="40"/>
      <c r="G468" s="75"/>
      <c r="H468" s="75"/>
      <c r="I468" s="42"/>
    </row>
    <row r="469" spans="1:9" s="98" customFormat="1">
      <c r="A469" s="104" t="s">
        <v>222</v>
      </c>
      <c r="B469" s="105"/>
      <c r="C469" s="92">
        <f>COUNTIF(E486:E509, "คัดเลือก")</f>
        <v>0</v>
      </c>
      <c r="D469" s="106">
        <v>0</v>
      </c>
      <c r="E469" s="106"/>
      <c r="F469" s="40"/>
      <c r="G469" s="75"/>
      <c r="H469" s="75"/>
      <c r="I469" s="42"/>
    </row>
    <row r="470" spans="1:9" s="98" customFormat="1">
      <c r="A470" s="104" t="s">
        <v>223</v>
      </c>
      <c r="B470" s="105"/>
      <c r="C470" s="92">
        <f>COUNTIF(E484:E506, "เฉพาะเจาะจง")</f>
        <v>23</v>
      </c>
      <c r="D470" s="103">
        <f>SUM(D484:D486,D488:D505,219500+53700)</f>
        <v>939260.55</v>
      </c>
      <c r="E470" s="103"/>
      <c r="F470" s="40"/>
      <c r="G470" s="75"/>
      <c r="H470" s="42"/>
    </row>
    <row r="471" spans="1:9" s="98" customFormat="1">
      <c r="A471" s="93"/>
      <c r="B471" s="93"/>
      <c r="C471" s="56"/>
      <c r="D471" s="56"/>
      <c r="E471" s="75"/>
      <c r="F471" s="75"/>
      <c r="G471" s="75"/>
      <c r="H471" s="42"/>
    </row>
    <row r="472" spans="1:9" s="98" customFormat="1">
      <c r="A472" s="94" t="s">
        <v>224</v>
      </c>
      <c r="B472" s="93"/>
      <c r="C472" s="56"/>
      <c r="D472" s="56"/>
      <c r="E472" s="75"/>
      <c r="F472" s="75"/>
      <c r="G472" s="75"/>
      <c r="H472" s="75"/>
      <c r="I472" s="42"/>
    </row>
    <row r="473" spans="1:9" s="98" customFormat="1">
      <c r="A473" s="95" t="s">
        <v>225</v>
      </c>
      <c r="B473" s="93"/>
      <c r="C473" s="56"/>
      <c r="D473" s="56"/>
      <c r="E473" s="75"/>
      <c r="F473" s="75"/>
      <c r="G473" s="75"/>
      <c r="H473" s="75"/>
      <c r="I473" s="42"/>
    </row>
    <row r="474" spans="1:9" s="98" customFormat="1">
      <c r="A474" s="96"/>
      <c r="B474" s="93"/>
      <c r="C474" s="56"/>
      <c r="D474" s="56"/>
      <c r="E474" s="75"/>
      <c r="F474" s="75"/>
      <c r="G474" s="75"/>
      <c r="H474" s="75"/>
      <c r="I474" s="42"/>
    </row>
    <row r="475" spans="1:9" s="98" customFormat="1">
      <c r="A475" s="94" t="s">
        <v>226</v>
      </c>
      <c r="B475" s="93"/>
      <c r="C475" s="56"/>
      <c r="D475" s="56"/>
      <c r="E475" s="75"/>
      <c r="F475" s="75"/>
      <c r="G475" s="75"/>
      <c r="H475" s="75"/>
      <c r="I475" s="42"/>
    </row>
    <row r="476" spans="1:9" s="98" customFormat="1">
      <c r="A476" s="95" t="s">
        <v>225</v>
      </c>
      <c r="B476" s="97"/>
      <c r="C476" s="56"/>
      <c r="D476" s="56"/>
      <c r="E476" s="40"/>
      <c r="F476" s="40"/>
      <c r="G476" s="40"/>
      <c r="H476" s="40"/>
      <c r="I476" s="40"/>
    </row>
    <row r="477" spans="1:9" s="98" customFormat="1">
      <c r="A477" s="74"/>
      <c r="B477" s="40"/>
      <c r="C477" s="56"/>
      <c r="D477" s="56"/>
      <c r="E477" s="40"/>
      <c r="F477" s="40"/>
      <c r="G477" s="40"/>
      <c r="H477" s="40"/>
      <c r="I477" s="40"/>
    </row>
    <row r="478" spans="1:9" s="98" customFormat="1">
      <c r="A478" s="74"/>
      <c r="B478" s="40"/>
      <c r="C478" s="56"/>
      <c r="D478" s="56"/>
      <c r="E478" s="40"/>
      <c r="F478" s="40"/>
      <c r="G478" s="40"/>
      <c r="H478" s="40"/>
      <c r="I478" s="40"/>
    </row>
    <row r="479" spans="1:9" s="32" customFormat="1">
      <c r="A479" s="113" t="s">
        <v>198</v>
      </c>
      <c r="B479" s="113"/>
      <c r="C479" s="113"/>
      <c r="D479" s="113"/>
      <c r="E479" s="113"/>
      <c r="F479" s="113"/>
      <c r="G479" s="113"/>
      <c r="H479" s="113"/>
      <c r="I479" s="57" t="s">
        <v>8</v>
      </c>
    </row>
    <row r="480" spans="1:9" s="32" customFormat="1">
      <c r="A480" s="113" t="s">
        <v>201</v>
      </c>
      <c r="B480" s="113"/>
      <c r="C480" s="113"/>
      <c r="D480" s="113"/>
      <c r="E480" s="113"/>
      <c r="F480" s="113"/>
      <c r="G480" s="113"/>
      <c r="H480" s="113"/>
      <c r="I480" s="58"/>
    </row>
    <row r="481" spans="1:9" s="32" customFormat="1">
      <c r="A481" s="117" t="s">
        <v>196</v>
      </c>
      <c r="B481" s="117"/>
      <c r="C481" s="117"/>
      <c r="D481" s="117"/>
      <c r="E481" s="117"/>
      <c r="F481" s="117"/>
      <c r="G481" s="117"/>
      <c r="H481" s="117"/>
      <c r="I481" s="58"/>
    </row>
    <row r="482" spans="1:9">
      <c r="A482" s="59" t="s">
        <v>1</v>
      </c>
      <c r="B482" s="60" t="s">
        <v>2</v>
      </c>
      <c r="C482" s="61" t="s">
        <v>204</v>
      </c>
      <c r="D482" s="62" t="s">
        <v>10</v>
      </c>
      <c r="E482" s="63" t="s">
        <v>3</v>
      </c>
      <c r="F482" s="60" t="s">
        <v>4</v>
      </c>
      <c r="G482" s="63" t="s">
        <v>5</v>
      </c>
      <c r="H482" s="60" t="s">
        <v>6</v>
      </c>
      <c r="I482" s="60" t="s">
        <v>7</v>
      </c>
    </row>
    <row r="483" spans="1:9">
      <c r="A483" s="64"/>
      <c r="B483" s="65"/>
      <c r="C483" s="66" t="s">
        <v>203</v>
      </c>
      <c r="D483" s="67" t="s">
        <v>205</v>
      </c>
      <c r="E483" s="68"/>
      <c r="F483" s="65"/>
      <c r="G483" s="68" t="s">
        <v>216</v>
      </c>
      <c r="H483" s="65"/>
      <c r="I483" s="65" t="s">
        <v>11</v>
      </c>
    </row>
    <row r="484" spans="1:9" ht="37.5">
      <c r="A484" s="55">
        <v>1</v>
      </c>
      <c r="B484" s="37" t="s">
        <v>640</v>
      </c>
      <c r="C484" s="49">
        <v>35000</v>
      </c>
      <c r="D484" s="49">
        <v>35000</v>
      </c>
      <c r="E484" s="37" t="s">
        <v>13</v>
      </c>
      <c r="F484" s="37" t="s">
        <v>723</v>
      </c>
      <c r="G484" s="37" t="s">
        <v>799</v>
      </c>
      <c r="H484" s="37" t="s">
        <v>207</v>
      </c>
      <c r="I484" s="37" t="s">
        <v>641</v>
      </c>
    </row>
    <row r="485" spans="1:9" ht="37.5">
      <c r="A485" s="55">
        <v>2</v>
      </c>
      <c r="B485" s="37" t="s">
        <v>642</v>
      </c>
      <c r="C485" s="49">
        <v>53000</v>
      </c>
      <c r="D485" s="49">
        <v>53000</v>
      </c>
      <c r="E485" s="37" t="s">
        <v>13</v>
      </c>
      <c r="F485" s="37" t="s">
        <v>724</v>
      </c>
      <c r="G485" s="37" t="s">
        <v>800</v>
      </c>
      <c r="H485" s="37" t="s">
        <v>207</v>
      </c>
      <c r="I485" s="37" t="s">
        <v>643</v>
      </c>
    </row>
    <row r="486" spans="1:9" ht="37.5">
      <c r="A486" s="55">
        <v>3</v>
      </c>
      <c r="B486" s="37" t="s">
        <v>644</v>
      </c>
      <c r="C486" s="49">
        <v>3000</v>
      </c>
      <c r="D486" s="49">
        <v>3000</v>
      </c>
      <c r="E486" s="37" t="s">
        <v>13</v>
      </c>
      <c r="F486" s="37" t="s">
        <v>725</v>
      </c>
      <c r="G486" s="37" t="s">
        <v>801</v>
      </c>
      <c r="H486" s="37" t="s">
        <v>207</v>
      </c>
      <c r="I486" s="37" t="s">
        <v>645</v>
      </c>
    </row>
    <row r="487" spans="1:9" ht="37.5">
      <c r="A487" s="55">
        <v>4</v>
      </c>
      <c r="B487" s="37" t="s">
        <v>646</v>
      </c>
      <c r="C487" s="49">
        <v>220000</v>
      </c>
      <c r="D487" s="49">
        <v>220000</v>
      </c>
      <c r="E487" s="37" t="s">
        <v>13</v>
      </c>
      <c r="F487" s="37" t="s">
        <v>726</v>
      </c>
      <c r="G487" s="37" t="s">
        <v>802</v>
      </c>
      <c r="H487" s="37" t="s">
        <v>207</v>
      </c>
      <c r="I487" s="37" t="s">
        <v>647</v>
      </c>
    </row>
    <row r="488" spans="1:9" ht="56.25">
      <c r="A488" s="55">
        <v>5</v>
      </c>
      <c r="B488" s="37" t="s">
        <v>648</v>
      </c>
      <c r="C488" s="49">
        <v>12410</v>
      </c>
      <c r="D488" s="49">
        <v>12410</v>
      </c>
      <c r="E488" s="37" t="s">
        <v>13</v>
      </c>
      <c r="F488" s="37" t="s">
        <v>727</v>
      </c>
      <c r="G488" s="37" t="s">
        <v>803</v>
      </c>
      <c r="H488" s="37" t="s">
        <v>207</v>
      </c>
      <c r="I488" s="37" t="s">
        <v>649</v>
      </c>
    </row>
    <row r="489" spans="1:9" ht="56.25">
      <c r="A489" s="55">
        <v>6</v>
      </c>
      <c r="B489" s="37" t="s">
        <v>650</v>
      </c>
      <c r="C489" s="49">
        <v>467900</v>
      </c>
      <c r="D489" s="49">
        <v>467900</v>
      </c>
      <c r="E489" s="37" t="s">
        <v>13</v>
      </c>
      <c r="F489" s="37" t="s">
        <v>908</v>
      </c>
      <c r="G489" s="37" t="s">
        <v>909</v>
      </c>
      <c r="H489" s="37" t="s">
        <v>207</v>
      </c>
      <c r="I489" s="37" t="s">
        <v>651</v>
      </c>
    </row>
    <row r="490" spans="1:9" ht="56.25">
      <c r="A490" s="55">
        <v>7</v>
      </c>
      <c r="B490" s="37" t="s">
        <v>652</v>
      </c>
      <c r="C490" s="49">
        <v>3750</v>
      </c>
      <c r="D490" s="49">
        <v>3750</v>
      </c>
      <c r="E490" s="37" t="s">
        <v>13</v>
      </c>
      <c r="F490" s="37" t="s">
        <v>728</v>
      </c>
      <c r="G490" s="37" t="s">
        <v>804</v>
      </c>
      <c r="H490" s="37" t="s">
        <v>207</v>
      </c>
      <c r="I490" s="37" t="s">
        <v>653</v>
      </c>
    </row>
    <row r="491" spans="1:9" ht="37.5">
      <c r="A491" s="55">
        <v>8</v>
      </c>
      <c r="B491" s="37" t="s">
        <v>654</v>
      </c>
      <c r="C491" s="49">
        <v>6099</v>
      </c>
      <c r="D491" s="49">
        <v>6099</v>
      </c>
      <c r="E491" s="37" t="s">
        <v>13</v>
      </c>
      <c r="F491" s="37" t="s">
        <v>729</v>
      </c>
      <c r="G491" s="37" t="s">
        <v>805</v>
      </c>
      <c r="H491" s="37" t="s">
        <v>207</v>
      </c>
      <c r="I491" s="37" t="s">
        <v>655</v>
      </c>
    </row>
    <row r="492" spans="1:9" ht="56.25">
      <c r="A492" s="55">
        <v>9</v>
      </c>
      <c r="B492" s="37" t="s">
        <v>656</v>
      </c>
      <c r="C492" s="49">
        <v>1540</v>
      </c>
      <c r="D492" s="49">
        <v>1540</v>
      </c>
      <c r="E492" s="37" t="s">
        <v>13</v>
      </c>
      <c r="F492" s="37" t="s">
        <v>730</v>
      </c>
      <c r="G492" s="37" t="s">
        <v>806</v>
      </c>
      <c r="H492" s="37" t="s">
        <v>207</v>
      </c>
      <c r="I492" s="37" t="s">
        <v>657</v>
      </c>
    </row>
    <row r="493" spans="1:9" ht="56.25">
      <c r="A493" s="55">
        <v>10</v>
      </c>
      <c r="B493" s="37" t="s">
        <v>658</v>
      </c>
      <c r="C493" s="49">
        <v>7268</v>
      </c>
      <c r="D493" s="49">
        <v>7268</v>
      </c>
      <c r="E493" s="37" t="s">
        <v>13</v>
      </c>
      <c r="F493" s="37" t="s">
        <v>731</v>
      </c>
      <c r="G493" s="37" t="s">
        <v>807</v>
      </c>
      <c r="H493" s="37" t="s">
        <v>207</v>
      </c>
      <c r="I493" s="37" t="s">
        <v>659</v>
      </c>
    </row>
    <row r="494" spans="1:9" ht="56.25">
      <c r="A494" s="55">
        <v>11</v>
      </c>
      <c r="B494" s="37" t="s">
        <v>660</v>
      </c>
      <c r="C494" s="49">
        <v>2900</v>
      </c>
      <c r="D494" s="49">
        <v>2900</v>
      </c>
      <c r="E494" s="37" t="s">
        <v>13</v>
      </c>
      <c r="F494" s="37" t="s">
        <v>732</v>
      </c>
      <c r="G494" s="37" t="s">
        <v>808</v>
      </c>
      <c r="H494" s="37" t="s">
        <v>207</v>
      </c>
      <c r="I494" s="37" t="s">
        <v>661</v>
      </c>
    </row>
    <row r="495" spans="1:9" ht="37.5">
      <c r="A495" s="55">
        <v>12</v>
      </c>
      <c r="B495" s="37" t="s">
        <v>662</v>
      </c>
      <c r="C495" s="49">
        <v>16880</v>
      </c>
      <c r="D495" s="49">
        <v>16880</v>
      </c>
      <c r="E495" s="37" t="s">
        <v>13</v>
      </c>
      <c r="F495" s="37" t="s">
        <v>890</v>
      </c>
      <c r="G495" s="37" t="s">
        <v>891</v>
      </c>
      <c r="H495" s="37" t="s">
        <v>207</v>
      </c>
      <c r="I495" s="37" t="s">
        <v>663</v>
      </c>
    </row>
    <row r="496" spans="1:9" ht="56.25">
      <c r="A496" s="55">
        <v>13</v>
      </c>
      <c r="B496" s="37" t="s">
        <v>664</v>
      </c>
      <c r="C496" s="49">
        <v>18688</v>
      </c>
      <c r="D496" s="49">
        <v>18688</v>
      </c>
      <c r="E496" s="37" t="s">
        <v>13</v>
      </c>
      <c r="F496" s="37" t="s">
        <v>733</v>
      </c>
      <c r="G496" s="37" t="s">
        <v>809</v>
      </c>
      <c r="H496" s="37" t="s">
        <v>207</v>
      </c>
      <c r="I496" s="37" t="s">
        <v>665</v>
      </c>
    </row>
    <row r="497" spans="1:9" ht="37.5">
      <c r="A497" s="55">
        <v>14</v>
      </c>
      <c r="B497" s="37" t="s">
        <v>666</v>
      </c>
      <c r="C497" s="49">
        <v>10000</v>
      </c>
      <c r="D497" s="49">
        <v>10000</v>
      </c>
      <c r="E497" s="37" t="s">
        <v>13</v>
      </c>
      <c r="F497" s="37" t="s">
        <v>734</v>
      </c>
      <c r="G497" s="37" t="s">
        <v>810</v>
      </c>
      <c r="H497" s="37" t="s">
        <v>207</v>
      </c>
      <c r="I497" s="37" t="s">
        <v>667</v>
      </c>
    </row>
    <row r="498" spans="1:9" ht="37.5">
      <c r="A498" s="55">
        <v>15</v>
      </c>
      <c r="B498" s="37" t="s">
        <v>668</v>
      </c>
      <c r="C498" s="49">
        <v>4250</v>
      </c>
      <c r="D498" s="49">
        <v>4250</v>
      </c>
      <c r="E498" s="37" t="s">
        <v>13</v>
      </c>
      <c r="F498" s="37" t="s">
        <v>735</v>
      </c>
      <c r="G498" s="37" t="s">
        <v>811</v>
      </c>
      <c r="H498" s="37" t="s">
        <v>207</v>
      </c>
      <c r="I498" s="37" t="s">
        <v>669</v>
      </c>
    </row>
    <row r="499" spans="1:9" ht="56.25">
      <c r="A499" s="55">
        <v>16</v>
      </c>
      <c r="B499" s="37" t="s">
        <v>209</v>
      </c>
      <c r="C499" s="49">
        <v>800</v>
      </c>
      <c r="D499" s="49">
        <v>800</v>
      </c>
      <c r="E499" s="37" t="s">
        <v>13</v>
      </c>
      <c r="F499" s="37" t="s">
        <v>212</v>
      </c>
      <c r="G499" s="37" t="s">
        <v>215</v>
      </c>
      <c r="H499" s="37" t="s">
        <v>207</v>
      </c>
      <c r="I499" s="37" t="s">
        <v>670</v>
      </c>
    </row>
    <row r="500" spans="1:9" ht="56.25">
      <c r="A500" s="55">
        <v>17</v>
      </c>
      <c r="B500" s="37" t="s">
        <v>671</v>
      </c>
      <c r="C500" s="49">
        <v>3707.55</v>
      </c>
      <c r="D500" s="49">
        <v>3707.55</v>
      </c>
      <c r="E500" s="37" t="s">
        <v>13</v>
      </c>
      <c r="F500" s="37" t="s">
        <v>736</v>
      </c>
      <c r="G500" s="37" t="s">
        <v>812</v>
      </c>
      <c r="H500" s="37" t="s">
        <v>207</v>
      </c>
      <c r="I500" s="37" t="s">
        <v>672</v>
      </c>
    </row>
    <row r="501" spans="1:9" ht="37.5">
      <c r="A501" s="55">
        <v>18</v>
      </c>
      <c r="B501" s="37" t="s">
        <v>673</v>
      </c>
      <c r="C501" s="49">
        <v>6270</v>
      </c>
      <c r="D501" s="49">
        <v>6270</v>
      </c>
      <c r="E501" s="37" t="s">
        <v>13</v>
      </c>
      <c r="F501" s="37" t="s">
        <v>737</v>
      </c>
      <c r="G501" s="37" t="s">
        <v>813</v>
      </c>
      <c r="H501" s="37" t="s">
        <v>207</v>
      </c>
      <c r="I501" s="37" t="s">
        <v>674</v>
      </c>
    </row>
    <row r="502" spans="1:9" ht="37.5">
      <c r="A502" s="55">
        <v>19</v>
      </c>
      <c r="B502" s="37" t="s">
        <v>675</v>
      </c>
      <c r="C502" s="49">
        <v>4000</v>
      </c>
      <c r="D502" s="49">
        <v>4000</v>
      </c>
      <c r="E502" s="37" t="s">
        <v>13</v>
      </c>
      <c r="F502" s="37" t="s">
        <v>738</v>
      </c>
      <c r="G502" s="37" t="s">
        <v>814</v>
      </c>
      <c r="H502" s="37" t="s">
        <v>207</v>
      </c>
      <c r="I502" s="37" t="s">
        <v>676</v>
      </c>
    </row>
    <row r="503" spans="1:9" ht="37.5">
      <c r="A503" s="55">
        <v>20</v>
      </c>
      <c r="B503" s="37" t="s">
        <v>677</v>
      </c>
      <c r="C503" s="49">
        <v>4320</v>
      </c>
      <c r="D503" s="49">
        <v>4320</v>
      </c>
      <c r="E503" s="37" t="s">
        <v>13</v>
      </c>
      <c r="F503" s="37" t="s">
        <v>739</v>
      </c>
      <c r="G503" s="37" t="s">
        <v>815</v>
      </c>
      <c r="H503" s="37" t="s">
        <v>207</v>
      </c>
      <c r="I503" s="37" t="s">
        <v>678</v>
      </c>
    </row>
    <row r="504" spans="1:9" ht="37.5">
      <c r="A504" s="55">
        <v>21</v>
      </c>
      <c r="B504" s="37" t="s">
        <v>679</v>
      </c>
      <c r="C504" s="49">
        <v>2278</v>
      </c>
      <c r="D504" s="49">
        <v>2278</v>
      </c>
      <c r="E504" s="37" t="s">
        <v>13</v>
      </c>
      <c r="F504" s="37" t="s">
        <v>740</v>
      </c>
      <c r="G504" s="37" t="s">
        <v>816</v>
      </c>
      <c r="H504" s="37" t="s">
        <v>207</v>
      </c>
      <c r="I504" s="37" t="s">
        <v>680</v>
      </c>
    </row>
    <row r="505" spans="1:9" ht="56.25">
      <c r="A505" s="55">
        <v>22</v>
      </c>
      <c r="B505" s="37" t="s">
        <v>681</v>
      </c>
      <c r="C505" s="49">
        <v>2000</v>
      </c>
      <c r="D505" s="49">
        <v>2000</v>
      </c>
      <c r="E505" s="37" t="s">
        <v>13</v>
      </c>
      <c r="F505" s="37" t="s">
        <v>741</v>
      </c>
      <c r="G505" s="37" t="s">
        <v>817</v>
      </c>
      <c r="H505" s="37" t="s">
        <v>207</v>
      </c>
      <c r="I505" s="37" t="s">
        <v>682</v>
      </c>
    </row>
    <row r="506" spans="1:9" ht="56.25">
      <c r="A506" s="55">
        <v>23</v>
      </c>
      <c r="B506" s="37" t="s">
        <v>683</v>
      </c>
      <c r="C506" s="49">
        <v>54000</v>
      </c>
      <c r="D506" s="49">
        <v>54000</v>
      </c>
      <c r="E506" s="37" t="s">
        <v>13</v>
      </c>
      <c r="F506" s="37" t="s">
        <v>742</v>
      </c>
      <c r="G506" s="37" t="s">
        <v>818</v>
      </c>
      <c r="H506" s="37" t="s">
        <v>207</v>
      </c>
      <c r="I506" s="37" t="s">
        <v>684</v>
      </c>
    </row>
  </sheetData>
  <sheetProtection selectLockedCells="1" selectUnlockedCells="1"/>
  <mergeCells count="169">
    <mergeCell ref="A481:H481"/>
    <mergeCell ref="A438:H438"/>
    <mergeCell ref="A439:H439"/>
    <mergeCell ref="A440:H440"/>
    <mergeCell ref="A479:H479"/>
    <mergeCell ref="A480:H480"/>
    <mergeCell ref="A464:E464"/>
    <mergeCell ref="A465:E465"/>
    <mergeCell ref="A466:E466"/>
    <mergeCell ref="A467:B467"/>
    <mergeCell ref="D467:E467"/>
    <mergeCell ref="A468:B468"/>
    <mergeCell ref="D468:E468"/>
    <mergeCell ref="A469:B469"/>
    <mergeCell ref="D469:E469"/>
    <mergeCell ref="A470:B470"/>
    <mergeCell ref="A378:H378"/>
    <mergeCell ref="A379:H379"/>
    <mergeCell ref="A380:H380"/>
    <mergeCell ref="A363:E363"/>
    <mergeCell ref="A364:E364"/>
    <mergeCell ref="A365:B365"/>
    <mergeCell ref="D365:E365"/>
    <mergeCell ref="A366:B366"/>
    <mergeCell ref="D366:E366"/>
    <mergeCell ref="A367:B367"/>
    <mergeCell ref="D367:E367"/>
    <mergeCell ref="A368:B368"/>
    <mergeCell ref="D368:E368"/>
    <mergeCell ref="A291:H291"/>
    <mergeCell ref="A292:H292"/>
    <mergeCell ref="A293:H293"/>
    <mergeCell ref="A331:H331"/>
    <mergeCell ref="A276:E276"/>
    <mergeCell ref="A277:E277"/>
    <mergeCell ref="A278:B278"/>
    <mergeCell ref="D278:E278"/>
    <mergeCell ref="A279:B279"/>
    <mergeCell ref="D279:E279"/>
    <mergeCell ref="A280:B280"/>
    <mergeCell ref="D280:E280"/>
    <mergeCell ref="A281:B281"/>
    <mergeCell ref="D281:E281"/>
    <mergeCell ref="A315:E315"/>
    <mergeCell ref="A4:B4"/>
    <mergeCell ref="A5:B5"/>
    <mergeCell ref="A6:B6"/>
    <mergeCell ref="A7:B7"/>
    <mergeCell ref="A184:H184"/>
    <mergeCell ref="A183:H183"/>
    <mergeCell ref="A182:H182"/>
    <mergeCell ref="A250:H250"/>
    <mergeCell ref="A251:H251"/>
    <mergeCell ref="A203:E203"/>
    <mergeCell ref="A204:E204"/>
    <mergeCell ref="A205:B205"/>
    <mergeCell ref="D205:E205"/>
    <mergeCell ref="A206:B206"/>
    <mergeCell ref="D206:E206"/>
    <mergeCell ref="A207:B207"/>
    <mergeCell ref="D207:E207"/>
    <mergeCell ref="A208:B208"/>
    <mergeCell ref="D208:E208"/>
    <mergeCell ref="A239:E239"/>
    <mergeCell ref="A48:B48"/>
    <mergeCell ref="D48:E48"/>
    <mergeCell ref="A49:B49"/>
    <mergeCell ref="D49:E49"/>
    <mergeCell ref="A50:B50"/>
    <mergeCell ref="D50:E50"/>
    <mergeCell ref="A51:B51"/>
    <mergeCell ref="D51:E51"/>
    <mergeCell ref="A14:H14"/>
    <mergeCell ref="A1:E1"/>
    <mergeCell ref="A2:E2"/>
    <mergeCell ref="A145:H145"/>
    <mergeCell ref="A146:H146"/>
    <mergeCell ref="A217:H217"/>
    <mergeCell ref="A218:H218"/>
    <mergeCell ref="A219:H219"/>
    <mergeCell ref="A167:E167"/>
    <mergeCell ref="A168:E168"/>
    <mergeCell ref="A169:B169"/>
    <mergeCell ref="D169:E169"/>
    <mergeCell ref="A170:B170"/>
    <mergeCell ref="D170:E170"/>
    <mergeCell ref="A171:B171"/>
    <mergeCell ref="D171:E171"/>
    <mergeCell ref="A172:B172"/>
    <mergeCell ref="D172:E172"/>
    <mergeCell ref="A202:E202"/>
    <mergeCell ref="A63:H63"/>
    <mergeCell ref="A102:H102"/>
    <mergeCell ref="A103:H103"/>
    <mergeCell ref="A104:H104"/>
    <mergeCell ref="A144:H144"/>
    <mergeCell ref="A86:E86"/>
    <mergeCell ref="A91:B91"/>
    <mergeCell ref="D91:E91"/>
    <mergeCell ref="A92:B92"/>
    <mergeCell ref="D92:E92"/>
    <mergeCell ref="A132:E132"/>
    <mergeCell ref="A3:E3"/>
    <mergeCell ref="D4:E4"/>
    <mergeCell ref="D5:E5"/>
    <mergeCell ref="D6:E6"/>
    <mergeCell ref="D7:E7"/>
    <mergeCell ref="A87:E87"/>
    <mergeCell ref="A88:E88"/>
    <mergeCell ref="A89:B89"/>
    <mergeCell ref="D89:E89"/>
    <mergeCell ref="A90:B90"/>
    <mergeCell ref="D90:E90"/>
    <mergeCell ref="A17:H17"/>
    <mergeCell ref="A18:H18"/>
    <mergeCell ref="A16:H16"/>
    <mergeCell ref="A61:H61"/>
    <mergeCell ref="A62:H62"/>
    <mergeCell ref="A45:E45"/>
    <mergeCell ref="A46:E46"/>
    <mergeCell ref="A47:E47"/>
    <mergeCell ref="A137:B137"/>
    <mergeCell ref="D137:E137"/>
    <mergeCell ref="A138:B138"/>
    <mergeCell ref="D138:E138"/>
    <mergeCell ref="A166:E166"/>
    <mergeCell ref="A133:E133"/>
    <mergeCell ref="A134:E134"/>
    <mergeCell ref="A135:B135"/>
    <mergeCell ref="D135:E135"/>
    <mergeCell ref="A136:B136"/>
    <mergeCell ref="D136:E136"/>
    <mergeCell ref="A244:B244"/>
    <mergeCell ref="D244:E244"/>
    <mergeCell ref="A245:B245"/>
    <mergeCell ref="D245:E245"/>
    <mergeCell ref="A275:E275"/>
    <mergeCell ref="A240:E240"/>
    <mergeCell ref="A241:E241"/>
    <mergeCell ref="A242:B242"/>
    <mergeCell ref="D242:E242"/>
    <mergeCell ref="A243:B243"/>
    <mergeCell ref="D243:E243"/>
    <mergeCell ref="A252:H252"/>
    <mergeCell ref="A320:B320"/>
    <mergeCell ref="D320:E320"/>
    <mergeCell ref="A321:B321"/>
    <mergeCell ref="D321:E321"/>
    <mergeCell ref="A362:E362"/>
    <mergeCell ref="A316:E316"/>
    <mergeCell ref="A317:E317"/>
    <mergeCell ref="A318:B318"/>
    <mergeCell ref="D318:E318"/>
    <mergeCell ref="A319:B319"/>
    <mergeCell ref="D319:E319"/>
    <mergeCell ref="A332:H332"/>
    <mergeCell ref="A333:H333"/>
    <mergeCell ref="D470:E470"/>
    <mergeCell ref="A426:B426"/>
    <mergeCell ref="D426:E426"/>
    <mergeCell ref="A427:B427"/>
    <mergeCell ref="D427:E427"/>
    <mergeCell ref="A428:B428"/>
    <mergeCell ref="D428:E428"/>
    <mergeCell ref="A422:E422"/>
    <mergeCell ref="A423:E423"/>
    <mergeCell ref="A424:E424"/>
    <mergeCell ref="A425:B425"/>
    <mergeCell ref="D425:E425"/>
  </mergeCells>
  <pageMargins left="0.11811023622047245" right="0.11811023622047245" top="0.55118110236220474" bottom="0.55118110236220474" header="0.31496062992125984" footer="0.31496062992125984"/>
  <pageSetup paperSize="9" scale="86" fitToHeight="0" orientation="landscape" horizontalDpi="4294967293" r:id="rId1"/>
  <headerFooter>
    <oddFooter>หน้าที่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กย.68</vt:lpstr>
      <vt:lpstr>o12</vt:lpstr>
      <vt:lpstr>'o12'!Print_Area</vt:lpstr>
      <vt:lpstr>กย.68!Print_Titles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KESORN</dc:creator>
  <cp:lastModifiedBy>Nattawut Jarusen</cp:lastModifiedBy>
  <cp:lastPrinted>2026-05-11T04:19:29Z</cp:lastPrinted>
  <dcterms:created xsi:type="dcterms:W3CDTF">2026-01-29T06:59:13Z</dcterms:created>
  <dcterms:modified xsi:type="dcterms:W3CDTF">2026-05-11T04:39:34Z</dcterms:modified>
</cp:coreProperties>
</file>